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48" documentId="13_ncr:1_{F6CB121F-512D-4AA6-A0C1-0FB36C537598}" xr6:coauthVersionLast="47" xr6:coauthVersionMax="47" xr10:uidLastSave="{520C7776-1082-4BAB-8CDE-B413C7BBB20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4" l="1"/>
  <c r="G15" i="4"/>
  <c r="G16" i="4"/>
  <c r="B4" i="4"/>
  <c r="G4" i="4"/>
  <c r="I4" i="4"/>
  <c r="J4" i="4"/>
  <c r="L4" i="4"/>
  <c r="B5" i="4"/>
  <c r="G5" i="4"/>
  <c r="I5" i="4"/>
  <c r="J5" i="4"/>
  <c r="L5"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I14" i="4"/>
  <c r="J14" i="4"/>
  <c r="L14" i="4"/>
  <c r="B15" i="4"/>
  <c r="I15" i="4"/>
  <c r="J15" i="4"/>
  <c r="L15" i="4"/>
  <c r="B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7" i="3"/>
  <c r="G8" i="3"/>
  <c r="G9" i="3"/>
  <c r="G10" i="3"/>
  <c r="I3" i="4"/>
  <c r="J3" i="4"/>
  <c r="I3" i="6"/>
  <c r="I4" i="6"/>
  <c r="L7" i="3"/>
  <c r="J7" i="3"/>
  <c r="I7" i="3"/>
  <c r="B7" i="3"/>
  <c r="L3" i="6"/>
  <c r="L4" i="6"/>
  <c r="L2" i="6"/>
  <c r="J4" i="6"/>
  <c r="J3" i="6"/>
  <c r="J2" i="6"/>
  <c r="I2" i="6"/>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75" i="5"/>
  <c r="J75" i="5"/>
  <c r="I75" i="5"/>
  <c r="G75" i="5"/>
  <c r="B75"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<sst xmlns="http://schemas.openxmlformats.org/spreadsheetml/2006/main" count="178603" uniqueCount="39086">
  <si>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</si>
  <si>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</si>
  <si>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</si>
  <si>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</si>
  <si>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</si>
  <si>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</si>
  <si>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</si>
  <si>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</si>
  <si>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</si>
  <si>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</si>
  <si>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</si>
  <si>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</si>
  <si>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</si>
  <si>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</si>
  <si>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</si>
  <si>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</si>
  <si>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</si>
  <si>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</si>
  <si>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</si>
  <si>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</si>
  <si>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</si>
  <si>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</si>
  <si>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</si>
  <si>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</si>
  <si>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</si>
  <si>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</si>
  <si>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</si>
  <si>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</si>
  <si>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</si>
  <si>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</si>
  <si>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</si>
  <si>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</si>
  <si>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</si>
  <si>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</si>
  <si>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</si>
  <si>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</si>
  <si>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</si>
  <si>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</si>
  <si>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</si>
  <si>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</si>
  <si>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</si>
  <si>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</si>
  <si>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</si>
  <si>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</si>
  <si>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</si>
  <si>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</si>
  <si>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</si>
  <si>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</si>
  <si>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</si>
  <si>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</si>
  <si>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</si>
  <si>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</si>
  <si>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</si>
  <si>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</si>
  <si>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</si>
  <si>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</si>
  <si>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</si>
  <si>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</si>
  <si>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</si>
  <si>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</si>
  <si>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</si>
  <si>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</si>
  <si>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</si>
  <si>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</si>
  <si>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</si>
  <si>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</si>
  <si>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</si>
  <si>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</si>
  <si>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</si>
  <si>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</si>
  <si>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</si>
  <si>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</si>
  <si>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</si>
  <si>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</si>
  <si>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</si>
  <si>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</si>
  <si>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</si>
  <si>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</si>
  <si>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</si>
  <si>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</si>
  <si>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</si>
  <si>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</si>
  <si>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</si>
  <si>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</si>
  <si>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</si>
  <si>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</si>
  <si>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</si>
  <si>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</si>
  <si>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</si>
  <si>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</si>
  <si>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</si>
  <si>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</si>
  <si>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</si>
  <si>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</si>
  <si>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</si>
  <si>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</si>
  <si>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</si>
  <si>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</si>
  <si>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</si>
  <si>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</si>
  <si>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</si>
  <si>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</si>
  <si>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</si>
  <si>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</si>
  <si>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</si>
  <si>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</si>
  <si>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</si>
  <si>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</si>
  <si>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</si>
  <si>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</si>
  <si>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</si>
  <si>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</si>
  <si>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</si>
  <si>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</si>
  <si>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</si>
  <si>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</si>
  <si>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</si>
  <si>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</si>
  <si>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</si>
  <si>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</si>
  <si>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</si>
  <si>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</si>
  <si>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</si>
  <si>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</si>
  <si>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</si>
  <si>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</si>
  <si>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</si>
  <si>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</si>
  <si>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</si>
  <si>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</si>
  <si>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</si>
  <si>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</si>
  <si>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</si>
  <si>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</si>
  <si>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</si>
  <si>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</si>
  <si>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</si>
  <si>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</si>
  <si>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</si>
  <si>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</si>
  <si>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</si>
  <si>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</si>
  <si>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</si>
  <si>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</si>
  <si>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</si>
  <si>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</si>
  <si>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</si>
  <si>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</si>
  <si>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</si>
  <si>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</si>
  <si>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</si>
  <si>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</si>
  <si>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</si>
  <si>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</si>
  <si>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</si>
  <si>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</si>
  <si>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</si>
  <si>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</si>
  <si>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</si>
  <si>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</si>
  <si>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</si>
  <si>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</si>
  <si>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</si>
  <si>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</si>
  <si>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</si>
  <si>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</si>
  <si>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</si>
  <si>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</si>
  <si>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</si>
  <si>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</si>
  <si>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</si>
  <si>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</si>
  <si>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</si>
  <si>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</si>
  <si>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</si>
  <si>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</si>
  <si>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</si>
  <si>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</si>
  <si>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</si>
  <si>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</si>
  <si>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</si>
  <si>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</si>
  <si>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</si>
  <si>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</si>
  <si>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</si>
  <si>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</si>
  <si>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</si>
  <si>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</si>
  <si>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</si>
  <si>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</si>
  <si>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</si>
  <si>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</si>
  <si>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</si>
  <si>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</si>
  <si>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</si>
  <si>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</si>
  <si>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</si>
  <si>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</si>
  <si>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</si>
  <si>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</si>
  <si>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</si>
  <si>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</si>
  <si>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</si>
  <si>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</si>
  <si>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</si>
  <si>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</si>
  <si>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</si>
  <si>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</si>
  <si>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</si>
  <si>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</si>
  <si>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</si>
  <si>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</si>
  <si>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</si>
  <si>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</si>
  <si>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</si>
  <si>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</si>
  <si>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</si>
  <si>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</si>
  <si>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</si>
  <si>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</si>
  <si>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</si>
  <si>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</si>
  <si>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</si>
  <si>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</si>
  <si>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</si>
  <si>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</si>
  <si>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</si>
  <si>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</si>
  <si>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</si>
  <si>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</si>
  <si>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</si>
  <si>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</si>
  <si>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</si>
  <si>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</si>
  <si>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</si>
  <si>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</si>
  <si>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</si>
  <si>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</si>
  <si>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</si>
  <si>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</si>
  <si>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</si>
  <si>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</si>
  <si>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</si>
  <si>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</si>
  <si>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</si>
  <si>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</si>
  <si>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</si>
  <si>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</si>
  <si>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</si>
  <si>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</si>
  <si>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</si>
  <si>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</si>
  <si>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</si>
  <si>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</si>
  <si>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</si>
  <si>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</si>
  <si>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</si>
  <si>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</si>
  <si>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</si>
  <si>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</si>
  <si>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</si>
  <si>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</si>
  <si>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</si>
  <si>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</si>
  <si>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</si>
  <si>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</si>
  <si>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</si>
  <si>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</si>
  <si>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</si>
  <si>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</si>
  <si>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</si>
  <si>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</si>
  <si>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</si>
  <si>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</si>
  <si>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</si>
  <si>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</si>
  <si>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</si>
  <si>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</si>
  <si>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</si>
  <si>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</si>
  <si>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</si>
  <si>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</si>
  <si>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</si>
  <si>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</si>
  <si>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</si>
  <si>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</si>
  <si>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</si>
  <si>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</si>
  <si>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</si>
  <si>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</si>
  <si>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</si>
  <si>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</si>
  <si>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</si>
  <si>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</si>
  <si>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</si>
  <si>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</si>
  <si>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</si>
  <si>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</si>
  <si>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</si>
  <si>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</si>
  <si>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</si>
  <si>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</si>
  <si>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</si>
  <si>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</si>
  <si>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</si>
  <si>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</si>
  <si>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</si>
  <si>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</si>
  <si>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</si>
  <si>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</si>
  <si>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</si>
  <si>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</si>
  <si>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</si>
  <si>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</si>
  <si>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</si>
  <si>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</si>
  <si>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</si>
  <si>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</si>
  <si>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</si>
  <si>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</si>
  <si>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</si>
  <si>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</si>
  <si>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</si>
  <si>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</si>
  <si>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</si>
  <si>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</si>
  <si>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</si>
  <si>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</si>
  <si>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</si>
  <si>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</si>
  <si>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</si>
  <si>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</si>
  <si>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</si>
  <si>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</si>
  <si>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</si>
  <si>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</si>
  <si>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</si>
  <si>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</si>
  <si>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</si>
  <si>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</si>
  <si>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</si>
  <si>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</si>
  <si>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</si>
  <si>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</si>
  <si>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</si>
  <si>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</si>
  <si>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</si>
  <si>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</si>
  <si>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</si>
  <si>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</si>
  <si>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</si>
  <si>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</si>
  <si>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</si>
  <si>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</si>
  <si>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</si>
  <si>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</si>
  <si>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</si>
  <si>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</si>
  <si>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</si>
  <si>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</si>
  <si>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</si>
  <si>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</si>
  <si>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</si>
  <si>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</si>
  <si>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</si>
  <si>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</si>
  <si>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</si>
  <si>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</si>
  <si>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</si>
  <si>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</si>
  <si>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</si>
  <si>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</si>
  <si>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</si>
  <si>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</si>
  <si>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</si>
  <si>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</si>
  <si>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</si>
  <si>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</si>
  <si>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</si>
  <si>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</si>
  <si>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</si>
  <si>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</si>
  <si>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</si>
  <si>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</si>
  <si>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</si>
  <si>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</si>
  <si>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</si>
  <si>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</si>
  <si>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</si>
  <si>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</si>
  <si>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</si>
  <si>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</si>
  <si>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</si>
  <si>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</si>
  <si>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</si>
  <si>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</si>
  <si>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</si>
  <si>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</si>
  <si>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</si>
  <si>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</si>
  <si>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</si>
  <si>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</si>
  <si>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</si>
  <si>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</si>
  <si>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</si>
  <si>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</si>
  <si>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</si>
  <si>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</si>
  <si>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</si>
  <si>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</si>
  <si>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</si>
  <si>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</si>
  <si>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</si>
  <si>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</si>
  <si>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</si>
  <si>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</si>
  <si>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</si>
  <si>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</si>
  <si>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</si>
  <si>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</si>
  <si>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</si>
  <si>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</si>
  <si>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</si>
  <si>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</si>
  <si>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</si>
  <si>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</si>
  <si>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</si>
  <si>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</si>
  <si>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</si>
  <si>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</si>
  <si>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</si>
  <si>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</si>
  <si>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</si>
  <si>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</si>
  <si>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</si>
  <si>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</si>
  <si>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</si>
  <si>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</si>
  <si>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</si>
  <si>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</si>
  <si>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</si>
  <si>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</si>
  <si>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</si>
  <si>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</si>
  <si>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</si>
  <si>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</si>
  <si>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</si>
  <si>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</si>
  <si>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</si>
  <si>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</si>
  <si>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</si>
  <si>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</si>
  <si>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</si>
  <si>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</si>
  <si>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</si>
  <si>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</si>
  <si>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</si>
  <si>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</si>
  <si>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</si>
  <si>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</si>
  <si>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</si>
  <si>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</si>
  <si>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</si>
  <si>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</si>
  <si>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</si>
  <si>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</si>
  <si>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</si>
  <si>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</si>
  <si>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</si>
  <si>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</si>
  <si>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</si>
  <si>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</si>
  <si>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</si>
  <si>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</si>
  <si>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</si>
  <si>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</si>
  <si>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</si>
  <si>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</si>
  <si>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</si>
  <si>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</si>
  <si>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</si>
  <si>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</si>
  <si>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</si>
  <si>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</si>
  <si>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</si>
  <si>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</si>
  <si>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</si>
  <si>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</si>
  <si>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</si>
  <si>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</si>
  <si>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</si>
  <si>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</si>
  <si>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</si>
  <si>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</si>
  <si>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</si>
  <si>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</si>
  <si>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</si>
  <si>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</si>
  <si>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</si>
  <si>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</si>
  <si>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</si>
  <si>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</si>
  <si>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</si>
  <si>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</si>
  <si>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</si>
  <si>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</si>
  <si>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</si>
  <si>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</si>
  <si>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</si>
  <si>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</si>
  <si>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</si>
  <si>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</si>
  <si>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</si>
  <si>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</si>
  <si>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</si>
  <si>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</si>
  <si>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</si>
  <si>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</si>
  <si>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</si>
  <si>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</si>
  <si>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</si>
  <si>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</si>
  <si>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</si>
  <si>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</si>
  <si>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</si>
  <si>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</si>
  <si>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</si>
  <si>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</si>
  <si>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</si>
  <si>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</si>
  <si>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</si>
  <si>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</si>
  <si>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</si>
  <si>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</si>
  <si>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</si>
  <si>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</si>
  <si>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</si>
  <si>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</si>
  <si>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</si>
  <si>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</si>
  <si>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</si>
  <si>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</si>
  <si>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</si>
  <si>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</si>
  <si>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</si>
  <si>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</si>
  <si>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</si>
  <si>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</si>
  <si>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</si>
  <si>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</si>
  <si>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</si>
  <si>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</si>
  <si>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</si>
  <si>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</si>
  <si>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</si>
  <si>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</si>
  <si>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</si>
  <si>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</si>
  <si>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</si>
  <si>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</si>
  <si>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</si>
  <si>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</si>
  <si>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</si>
  <si>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</si>
  <si>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</si>
  <si>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</si>
  <si>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</si>
  <si>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</si>
  <si>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</si>
  <si>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</si>
  <si>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</si>
  <si>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</si>
  <si>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</si>
  <si>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</si>
  <si>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</si>
  <si>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</si>
  <si>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</si>
  <si>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</si>
  <si>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</si>
  <si>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</si>
  <si>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</si>
  <si>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</si>
  <si>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</si>
  <si>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</si>
  <si>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</si>
  <si>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</si>
  <si>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</si>
  <si>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</si>
  <si>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</si>
  <si>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</si>
  <si>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</si>
  <si>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</si>
  <si>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</si>
  <si>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</si>
  <si>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</si>
  <si>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</si>
  <si>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</si>
  <si>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</si>
  <si>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</si>
  <si>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</si>
  <si>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</si>
  <si>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</si>
  <si>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</si>
  <si>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</si>
  <si>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</si>
  <si>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</si>
  <si>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</si>
  <si>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</si>
  <si>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</si>
  <si>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</si>
  <si>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</si>
  <si>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</si>
  <si>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</si>
  <si>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</si>
  <si>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</si>
  <si>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</si>
  <si>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</si>
  <si>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</si>
  <si>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</si>
  <si>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</si>
  <si>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</si>
  <si>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</si>
  <si>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</si>
  <si>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</si>
  <si>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</si>
  <si>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</si>
  <si>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</si>
  <si>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</si>
  <si>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</si>
  <si>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</si>
  <si>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</si>
  <si>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</si>
  <si>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</si>
  <si>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</si>
  <si>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</si>
  <si>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</si>
  <si>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</si>
  <si>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</si>
  <si>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</si>
  <si>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</si>
  <si>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</si>
  <si>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</si>
  <si>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</si>
  <si>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</si>
  <si>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</si>
  <si>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</si>
  <si>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</si>
  <si>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</si>
  <si>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</si>
  <si>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</si>
  <si>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</si>
  <si>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</si>
  <si>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</si>
  <si>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</si>
  <si>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</si>
  <si>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</si>
  <si>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</si>
  <si>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</si>
  <si>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</si>
  <si>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</si>
  <si>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</si>
  <si>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</si>
  <si>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</si>
  <si>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</si>
  <si>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</si>
  <si>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</si>
  <si>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</si>
  <si>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</si>
  <si>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</si>
  <si>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</si>
  <si>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</si>
  <si>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</si>
  <si>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</si>
  <si>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</si>
  <si>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</si>
  <si>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</si>
  <si>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</si>
  <si>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</si>
  <si>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</si>
  <si>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</si>
  <si>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</si>
  <si>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</si>
  <si>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</si>
  <si>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</si>
  <si>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</si>
  <si>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</si>
  <si>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</si>
  <si>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</si>
  <si>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</si>
  <si>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</si>
  <si>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</si>
  <si>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</si>
  <si>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</si>
  <si>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</si>
  <si>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</si>
  <si>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</si>
  <si>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</si>
  <si>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</si>
  <si>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</si>
  <si>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</si>
  <si>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</si>
  <si>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</si>
  <si>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</si>
  <si>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</si>
  <si>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</si>
  <si>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</si>
  <si>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</si>
  <si>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</si>
  <si>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</si>
  <si>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</si>
  <si>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</si>
  <si>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</si>
  <si>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</si>
  <si>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</si>
  <si>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</si>
  <si>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</si>
  <si>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</si>
  <si>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</si>
  <si>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</si>
  <si>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</si>
  <si>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</si>
  <si>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</si>
  <si>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</si>
  <si>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</si>
  <si>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</si>
  <si>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</si>
  <si>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</si>
  <si>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</si>
  <si>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</si>
  <si>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</si>
  <si>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</si>
  <si>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</si>
  <si>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</si>
  <si>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</si>
  <si>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</si>
  <si>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</si>
  <si>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</si>
  <si>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</si>
  <si>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</si>
  <si>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</si>
  <si>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</si>
  <si>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</si>
  <si>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</si>
  <si>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</si>
  <si>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</si>
  <si>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</si>
  <si>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</si>
  <si>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</si>
  <si>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</si>
  <si>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</si>
  <si>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</si>
  <si>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</si>
  <si>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</si>
  <si>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</si>
  <si>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</si>
  <si>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</si>
  <si>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</si>
  <si>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</si>
  <si>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</si>
  <si>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</si>
  <si>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</si>
  <si>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</si>
  <si>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</si>
  <si>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</si>
  <si>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</si>
  <si>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</si>
  <si>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</si>
  <si>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</si>
  <si>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</si>
  <si>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</si>
  <si>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</si>
  <si>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</si>
  <si>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</si>
  <si>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</si>
  <si>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</si>
  <si>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</si>
  <si>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</si>
  <si>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</si>
  <si>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</si>
  <si>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</si>
  <si>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</si>
  <si>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</si>
  <si>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</si>
  <si>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</si>
  <si>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</si>
  <si>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</si>
  <si>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</si>
  <si>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</si>
  <si>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</si>
  <si>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</si>
  <si>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</si>
  <si>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</si>
  <si>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</si>
  <si>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</si>
  <si>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</si>
  <si>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</si>
  <si>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</si>
  <si>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</si>
  <si>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</si>
  <si>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</si>
  <si>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</si>
  <si>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</si>
  <si>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</si>
  <si>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</si>
  <si>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</si>
  <si>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</si>
  <si>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</si>
  <si>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</si>
  <si>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</si>
  <si>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</si>
  <si>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</si>
  <si>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</si>
  <si>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</si>
  <si>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</si>
  <si>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</si>
  <si>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</si>
  <si>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</si>
  <si>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</si>
  <si>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</si>
  <si>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</si>
  <si>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</si>
  <si>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</si>
  <si>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</si>
  <si>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</si>
  <si>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</si>
  <si>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</si>
  <si>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</si>
  <si>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</si>
  <si>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</si>
  <si>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</si>
  <si>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</si>
  <si>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</si>
  <si>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</si>
  <si>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</si>
  <si>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</si>
  <si>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</si>
  <si>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</si>
  <si>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</si>
  <si>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</si>
  <si>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</si>
  <si>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</si>
  <si>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</si>
  <si>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</si>
  <si>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</si>
  <si>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</si>
  <si>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</si>
  <si>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</si>
  <si>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</si>
  <si>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</si>
  <si>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</si>
  <si>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</si>
  <si>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</si>
  <si>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</si>
  <si>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</si>
  <si>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</si>
  <si>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</si>
  <si>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</si>
  <si>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</si>
  <si>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</si>
  <si>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</si>
  <si>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</si>
  <si>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</si>
  <si>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</si>
  <si>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</si>
  <si>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</si>
  <si>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</si>
  <si>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</si>
  <si>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</si>
  <si>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</si>
  <si>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</si>
  <si>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</si>
  <si>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</si>
  <si>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</si>
  <si>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</si>
  <si>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</si>
  <si>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</si>
  <si>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</si>
  <si>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</si>
  <si>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</si>
  <si>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</si>
  <si>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</si>
  <si>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</si>
  <si>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</si>
  <si>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</si>
  <si>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</si>
  <si>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</si>
  <si>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</si>
  <si>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</si>
  <si>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</si>
  <si>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</si>
  <si>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</si>
  <si>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</si>
  <si>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</si>
  <si>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</si>
  <si>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</si>
  <si>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</si>
  <si>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</si>
  <si>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</si>
  <si>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</si>
  <si>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</si>
  <si>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</si>
  <si>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</si>
  <si>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</si>
  <si>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</si>
  <si>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</si>
  <si>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</si>
  <si>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</si>
  <si>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</si>
  <si>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</si>
  <si>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</si>
  <si>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</si>
  <si>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</si>
  <si>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</si>
  <si>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</si>
  <si>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</si>
  <si>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</si>
  <si>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</si>
  <si>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</si>
  <si>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</si>
  <si>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</si>
  <si>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</si>
  <si>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</si>
  <si>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</si>
  <si>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</si>
  <si>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</si>
  <si>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</si>
  <si>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</si>
  <si>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</si>
  <si>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</si>
  <si>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</si>
  <si>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</si>
  <si>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</si>
  <si>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</si>
  <si>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</si>
  <si>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</si>
  <si>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</si>
  <si>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</si>
  <si>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</si>
  <si>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</si>
  <si>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</si>
  <si>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</si>
  <si>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</si>
  <si>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</si>
  <si>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</si>
  <si>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</si>
  <si>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</si>
  <si>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</si>
  <si>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</si>
  <si>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</si>
  <si>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</si>
  <si>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</si>
  <si>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</si>
  <si>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</si>
  <si>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</si>
  <si>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</si>
  <si>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</si>
  <si>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</si>
  <si>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</si>
  <si>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</si>
  <si>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</si>
  <si>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</si>
  <si>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</si>
  <si>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</si>
  <si>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</si>
  <si>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</si>
  <si>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</si>
  <si>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</si>
  <si>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</si>
  <si>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</si>
  <si>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</si>
  <si>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</si>
  <si>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</si>
  <si>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</si>
  <si>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</si>
  <si>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</si>
  <si>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</si>
  <si>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</si>
  <si>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</si>
  <si>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</si>
  <si>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</si>
  <si>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</si>
  <si>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</si>
  <si>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</si>
  <si>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</si>
  <si>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</si>
  <si>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</si>
  <si>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</si>
  <si>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</si>
  <si>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</si>
  <si>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</si>
  <si>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</si>
  <si>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</si>
  <si>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</si>
  <si>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</si>
  <si>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</si>
  <si>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</si>
  <si>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</si>
  <si>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</si>
  <si>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</si>
  <si>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</si>
  <si>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</si>
  <si>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</si>
  <si>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</si>
  <si>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</si>
  <si>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</si>
  <si>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</si>
  <si>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</si>
  <si>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</si>
  <si>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</si>
  <si>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</si>
  <si>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</si>
  <si>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</si>
  <si>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</si>
  <si>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</si>
  <si>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</si>
  <si>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</si>
  <si>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</si>
  <si>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</si>
  <si>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</si>
  <si>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</si>
  <si>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</si>
  <si>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</si>
  <si>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</si>
  <si>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</si>
  <si>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</si>
  <si>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</si>
  <si>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</si>
  <si>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</si>
  <si>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</si>
  <si>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</si>
  <si>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</si>
  <si>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</si>
  <si>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</si>
  <si>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</si>
  <si>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</si>
  <si>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</si>
  <si>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</si>
  <si>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</si>
  <si>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</si>
  <si>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</si>
  <si>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</si>
  <si>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</si>
  <si>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</si>
  <si>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</si>
  <si>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</si>
  <si>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</si>
  <si>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</si>
  <si>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</si>
  <si>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</si>
  <si>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</si>
  <si>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</si>
  <si>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</si>
  <si>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</si>
  <si>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</si>
  <si>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</si>
  <si>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</si>
  <si>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</si>
  <si>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</si>
  <si>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</si>
  <si>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</si>
  <si>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</si>
  <si>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</si>
  <si>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</si>
  <si>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</si>
  <si>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</si>
  <si>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</si>
  <si>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</si>
  <si>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</si>
  <si>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</si>
  <si>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</si>
  <si>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</si>
  <si>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</si>
  <si>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</si>
  <si>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</si>
  <si>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</si>
  <si>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</si>
  <si>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</si>
  <si>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</si>
  <si>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</si>
  <si>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</si>
  <si>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</si>
  <si>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</si>
  <si>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</si>
  <si>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</si>
  <si>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</si>
  <si>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</si>
  <si>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</si>
  <si>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</si>
  <si>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</si>
  <si>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</si>
  <si>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</si>
  <si>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</si>
  <si>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</si>
  <si>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</si>
  <si>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</si>
  <si>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</si>
  <si>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</si>
  <si>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</si>
  <si>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</si>
  <si>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</si>
  <si>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</si>
  <si>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</si>
  <si>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</si>
  <si>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</si>
  <si>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</si>
  <si>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</si>
  <si>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</si>
  <si>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</si>
  <si>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</si>
  <si>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</si>
  <si>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</si>
  <si>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</si>
  <si>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</si>
  <si>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</si>
  <si>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</si>
  <si>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</si>
  <si>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</si>
  <si>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</si>
  <si>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</si>
  <si>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</si>
  <si>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</si>
  <si>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</si>
  <si>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</si>
  <si>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</si>
  <si>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</si>
  <si>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</si>
  <si>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</si>
  <si>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</si>
  <si>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</si>
  <si>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</si>
  <si>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</si>
  <si>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</si>
  <si>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</si>
  <si>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</si>
  <si>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</si>
  <si>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</si>
  <si>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</si>
  <si>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</si>
  <si>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</si>
  <si>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</si>
  <si>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</si>
  <si>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</si>
  <si>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</si>
  <si>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</si>
  <si>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</si>
  <si>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</si>
  <si>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</si>
  <si>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</si>
  <si>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</si>
  <si>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</si>
  <si>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</si>
  <si>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</si>
  <si>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</si>
  <si>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</si>
  <si>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</si>
  <si>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</si>
  <si>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</si>
  <si>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</si>
  <si>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</si>
  <si>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</si>
  <si>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</si>
  <si>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</si>
  <si>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</si>
  <si>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</si>
  <si>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</si>
  <si>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</si>
  <si>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</si>
  <si>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</si>
  <si>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</si>
  <si>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</si>
  <si>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</si>
  <si>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</si>
  <si>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</si>
  <si>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</si>
  <si>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</si>
  <si>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</si>
  <si>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</si>
  <si>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</si>
  <si>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</si>
  <si>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</si>
  <si>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</si>
  <si>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</si>
  <si>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</si>
  <si>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</si>
  <si>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</si>
  <si>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</si>
  <si>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</si>
  <si>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</si>
  <si>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</si>
  <si>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</si>
  <si>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</si>
  <si>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</si>
  <si>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</si>
  <si>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</si>
  <si>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</si>
  <si>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</si>
  <si>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</si>
  <si>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</si>
  <si>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</si>
  <si>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</si>
  <si>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</si>
  <si>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</si>
  <si>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</si>
  <si>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</si>
  <si>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</si>
  <si>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</si>
  <si>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</si>
  <si>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</si>
  <si>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</si>
  <si>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</si>
  <si>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</si>
  <si>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</si>
  <si>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</si>
  <si>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</si>
  <si>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</si>
  <si>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</si>
  <si>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</si>
  <si>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</si>
  <si>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</si>
  <si>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</si>
  <si>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</si>
  <si>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</si>
  <si>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</si>
  <si>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</si>
  <si>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</si>
  <si>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</si>
  <si>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</si>
  <si>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</si>
  <si>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</si>
  <si>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</si>
  <si>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</si>
  <si>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</si>
  <si>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</si>
  <si>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</si>
  <si>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</si>
  <si>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</si>
  <si>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</si>
  <si>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</si>
  <si>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</si>
  <si>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</si>
  <si>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</si>
  <si>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</si>
  <si>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</si>
  <si>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</si>
  <si>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</si>
  <si>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</si>
  <si>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</si>
  <si>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</si>
  <si>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</si>
  <si>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</si>
  <si>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</si>
  <si>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</si>
  <si>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</si>
  <si>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</si>
  <si>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</si>
  <si>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</si>
  <si>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</si>
  <si>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</si>
  <si>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</si>
  <si>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</si>
  <si>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</si>
  <si>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</si>
  <si>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</si>
  <si>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</si>
  <si>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</si>
  <si>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</si>
  <si>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</si>
  <si>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</si>
  <si>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</si>
  <si>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</si>
  <si>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</si>
  <si>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</si>
  <si>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</si>
  <si>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</si>
  <si>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</si>
  <si>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</si>
  <si>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</si>
  <si>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</si>
  <si>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</si>
  <si>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</si>
  <si>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</si>
  <si>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</si>
  <si>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</si>
  <si>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</si>
  <si>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</si>
  <si>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</si>
  <si>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</si>
  <si>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</si>
  <si>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</si>
  <si>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</si>
  <si>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</si>
  <si>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</si>
  <si>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</si>
  <si>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</si>
  <si>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</si>
  <si>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</si>
  <si>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</si>
  <si>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</si>
  <si>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</si>
  <si>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</si>
  <si>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</si>
  <si>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</si>
  <si>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</si>
  <si>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</si>
  <si>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</si>
  <si>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</si>
  <si>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</si>
  <si>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</si>
  <si>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</si>
  <si>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</si>
  <si>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</si>
  <si>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</si>
  <si>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</si>
  <si>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</si>
  <si>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</si>
  <si>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</si>
  <si>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</si>
  <si>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</si>
  <si>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</si>
  <si>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</si>
  <si>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</si>
  <si>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</si>
  <si>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</si>
  <si>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</si>
  <si>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</si>
  <si>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</si>
  <si>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</si>
  <si>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</si>
  <si>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</si>
  <si>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</si>
  <si>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</si>
  <si>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</si>
  <si>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</si>
  <si>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</si>
  <si>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</si>
  <si>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</si>
  <si>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</si>
  <si>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</si>
  <si>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</si>
  <si>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</si>
  <si>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</si>
  <si>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</si>
  <si>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</si>
  <si>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</si>
  <si>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</si>
  <si>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</si>
  <si>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</si>
  <si>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</si>
  <si>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</si>
  <si>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</si>
  <si>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</si>
  <si>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</si>
  <si>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</si>
  <si>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</si>
  <si>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</si>
  <si>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</si>
  <si>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</si>
  <si>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</si>
  <si>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</si>
  <si>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</si>
  <si>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</si>
  <si>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</si>
  <si>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</si>
  <si>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</si>
  <si>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</si>
  <si>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</si>
  <si>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</si>
  <si>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</si>
  <si>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</si>
  <si>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</si>
  <si>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</si>
  <si>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</si>
  <si>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</si>
  <si>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</si>
  <si>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</si>
  <si>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</si>
  <si>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</si>
  <si>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</si>
  <si>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</si>
  <si>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</si>
  <si>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</si>
  <si>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</si>
  <si>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</si>
  <si>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</si>
  <si>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</si>
  <si>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</si>
  <si>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</si>
  <si>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</si>
  <si>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</si>
  <si>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</si>
  <si>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</si>
  <si>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</si>
  <si>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</si>
  <si>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</si>
  <si>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</si>
  <si>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</si>
  <si>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</si>
  <si>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</si>
  <si>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</si>
  <si>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</si>
  <si>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</si>
  <si>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</si>
  <si>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</si>
  <si>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</si>
  <si>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</si>
  <si>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</si>
  <si>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</si>
  <si>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</si>
  <si>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</si>
  <si>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</si>
  <si>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</si>
  <si>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</si>
  <si>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</si>
  <si>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</si>
  <si>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</si>
  <si>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</si>
  <si>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</si>
  <si>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</si>
  <si>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</si>
  <si>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</si>
  <si>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</si>
  <si>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</si>
  <si>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</si>
  <si>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</si>
  <si>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</si>
  <si>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</si>
  <si>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</si>
  <si>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</si>
  <si>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</si>
  <si>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</si>
  <si>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</si>
  <si>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</si>
  <si>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</si>
  <si>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</si>
  <si>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</si>
  <si>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</si>
  <si>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</si>
  <si>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</si>
  <si>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</si>
  <si>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</si>
  <si>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</si>
  <si>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</si>
  <si>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</si>
  <si>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</si>
  <si>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</si>
  <si>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</si>
  <si>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</si>
  <si>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</si>
  <si>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</si>
  <si>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</si>
  <si>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</si>
  <si>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</si>
  <si>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</si>
  <si>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</si>
  <si>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</si>
  <si>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</si>
  <si>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</si>
  <si>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</si>
  <si>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</si>
  <si>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</si>
  <si>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</si>
  <si>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</si>
  <si>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</si>
  <si>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</si>
  <si>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</si>
  <si>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</si>
  <si>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</si>
  <si>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</si>
  <si>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</si>
  <si>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</si>
  <si>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</si>
  <si>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</si>
  <si>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</si>
  <si>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</si>
  <si>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</si>
  <si>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</si>
  <si>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</si>
  <si>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</si>
  <si>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</si>
  <si>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</si>
  <si>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</si>
  <si>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</si>
  <si>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</si>
  <si>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</si>
  <si>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</si>
  <si>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</si>
  <si>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</si>
  <si>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</si>
  <si>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</si>
  <si>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</si>
  <si>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</si>
  <si>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</si>
  <si>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</si>
  <si>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</si>
  <si>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</si>
  <si>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</si>
  <si>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</si>
  <si>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</si>
  <si>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</si>
  <si>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</si>
  <si>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</si>
  <si>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</si>
  <si>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</si>
  <si>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</si>
  <si>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</si>
  <si>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</si>
  <si>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</si>
  <si>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</si>
  <si>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</si>
  <si>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</si>
  <si>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</si>
  <si>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</si>
  <si>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</si>
  <si>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</si>
  <si>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</si>
  <si>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</si>
  <si>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</si>
  <si>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</si>
  <si>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</si>
  <si>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</si>
  <si>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</si>
  <si>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</si>
  <si>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</si>
  <si>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</si>
  <si>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</si>
  <si>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</si>
  <si>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</si>
  <si>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</si>
  <si>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</si>
  <si>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</si>
  <si>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</si>
  <si>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</si>
  <si>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</si>
  <si>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</si>
  <si>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</si>
  <si>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</si>
  <si>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</si>
  <si>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</si>
  <si>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</si>
  <si>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</si>
  <si>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</si>
  <si>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</si>
  <si>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</si>
  <si>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</si>
  <si>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</si>
  <si>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</si>
  <si>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</si>
  <si>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</si>
  <si>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</si>
  <si>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</si>
  <si>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</si>
  <si>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</si>
  <si>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</si>
  <si>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</si>
  <si>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</si>
  <si>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</si>
  <si>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</si>
  <si>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</si>
  <si>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</si>
  <si>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</si>
  <si>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</si>
  <si>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</si>
  <si>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</si>
  <si>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</si>
  <si>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</si>
  <si>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</si>
  <si>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</si>
  <si>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</si>
  <si>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</si>
  <si>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</si>
  <si>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</si>
  <si>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</si>
  <si>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</si>
  <si>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</si>
  <si>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</si>
  <si>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</si>
  <si>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</si>
  <si>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</si>
  <si>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</si>
  <si>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</si>
  <si>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</si>
  <si>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</si>
  <si>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</si>
  <si>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</si>
  <si>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</si>
  <si>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</si>
  <si>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</si>
  <si>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</si>
  <si>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</si>
  <si>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</si>
  <si>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</si>
  <si>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</si>
  <si>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</si>
  <si>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</si>
  <si>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</si>
  <si>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</si>
  <si>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</si>
  <si>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</si>
  <si>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</si>
  <si>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</si>
  <si>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</si>
  <si>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</si>
  <si>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</si>
  <si>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</si>
  <si>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</si>
  <si>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</si>
  <si>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</si>
  <si>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</si>
  <si>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</si>
  <si>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</si>
  <si>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</si>
  <si>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</si>
  <si>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</si>
  <si>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</si>
  <si>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</si>
  <si>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</si>
  <si>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</si>
  <si>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</si>
  <si>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</si>
  <si>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</si>
  <si>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</si>
  <si>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</si>
  <si>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</si>
  <si>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</si>
  <si>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</si>
  <si>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</si>
  <si>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</si>
  <si>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</si>
  <si>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</si>
  <si>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</si>
  <si>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</si>
  <si>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</si>
  <si>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</si>
  <si>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</si>
  <si>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</si>
  <si>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</si>
  <si>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</si>
  <si>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</si>
  <si>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</si>
  <si>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</si>
  <si>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</si>
  <si>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</si>
  <si>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</si>
  <si>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</si>
  <si>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</si>
  <si>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</si>
  <si>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</si>
  <si>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</si>
  <si>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</si>
  <si>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</si>
  <si>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</si>
  <si>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</si>
  <si>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</si>
  <si>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</si>
  <si>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</si>
  <si>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</si>
  <si>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</si>
  <si>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</si>
  <si>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</si>
  <si>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</si>
  <si>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</si>
  <si>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</si>
  <si>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</si>
  <si>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</si>
  <si>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</si>
  <si>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</si>
  <si>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</si>
  <si>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</si>
  <si>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</si>
  <si>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</si>
  <si>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</si>
  <si>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</si>
  <si>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</si>
  <si>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</si>
  <si>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</si>
  <si>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</si>
  <si>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</si>
  <si>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</si>
  <si>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</si>
  <si>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</si>
  <si>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</si>
  <si>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</si>
  <si>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</si>
  <si>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</si>
  <si>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</si>
  <si>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</si>
  <si>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</si>
  <si>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</si>
  <si>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</si>
  <si>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</si>
  <si>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</si>
  <si>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</si>
  <si>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</si>
  <si>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</si>
  <si>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</si>
  <si>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</si>
  <si>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</si>
  <si>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</si>
  <si>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</si>
  <si>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</si>
  <si>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</si>
  <si>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</si>
  <si>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</si>
  <si>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</si>
  <si>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</si>
  <si>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</si>
  <si>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</si>
  <si>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</si>
  <si>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</si>
  <si>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</si>
  <si>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</si>
  <si>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</si>
  <si>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</si>
  <si>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</si>
  <si>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</si>
  <si>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</si>
  <si>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</si>
  <si>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</si>
  <si>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</si>
  <si>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</si>
  <si>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</si>
  <si>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</si>
  <si>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</si>
  <si>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</si>
  <si>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</si>
  <si>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</si>
  <si>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</si>
  <si>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</si>
  <si>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</si>
  <si>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</si>
  <si>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</si>
  <si>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</si>
  <si>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</si>
  <si>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</si>
  <si>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</si>
  <si>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</si>
  <si>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</si>
  <si>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</si>
  <si>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</si>
  <si>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</si>
  <si>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</si>
  <si>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</si>
  <si>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</si>
  <si>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</si>
  <si>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</si>
  <si>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</si>
  <si>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</si>
  <si>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</si>
  <si>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</si>
  <si>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</si>
  <si>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</si>
  <si>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</si>
  <si>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</si>
  <si>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</si>
  <si>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</si>
  <si>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</si>
  <si>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</si>
  <si>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</si>
  <si>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</si>
  <si>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</si>
  <si>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</si>
  <si>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</si>
  <si>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</si>
  <si>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</si>
  <si>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</si>
  <si>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</si>
  <si>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</si>
  <si>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</si>
  <si>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</si>
  <si>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</si>
  <si>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</si>
  <si>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</si>
  <si>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</si>
  <si>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</si>
  <si>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</si>
  <si>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</si>
  <si>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</si>
  <si>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</si>
  <si>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</si>
  <si>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</si>
  <si>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</si>
  <si>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</si>
  <si>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</si>
  <si>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</si>
  <si>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</si>
  <si>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</si>
  <si>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</si>
  <si>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</si>
  <si>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</si>
  <si>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</si>
  <si>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</si>
  <si>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</si>
  <si>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</si>
  <si>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</si>
  <si>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</si>
  <si>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</si>
  <si>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</si>
  <si>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</si>
  <si>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</si>
  <si>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</si>
  <si>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</si>
  <si>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</si>
  <si>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</si>
  <si>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</si>
  <si>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</si>
  <si>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</si>
  <si>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</si>
  <si>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</si>
  <si>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</si>
  <si>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</si>
  <si>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</si>
  <si>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</si>
  <si>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</si>
  <si>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</si>
  <si>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</si>
  <si>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</si>
  <si>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</si>
  <si>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</si>
  <si>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</si>
  <si>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</si>
  <si>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</si>
  <si>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</si>
  <si>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</si>
  <si>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</si>
  <si>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</si>
  <si>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</si>
  <si>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</si>
  <si>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</si>
  <si>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</si>
  <si>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</si>
  <si>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</si>
  <si>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</si>
  <si>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</si>
  <si>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</si>
  <si>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</si>
  <si>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</si>
  <si>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</si>
  <si>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</si>
  <si>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</si>
  <si>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</si>
  <si>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</si>
  <si>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</si>
  <si>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</si>
  <si>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</si>
  <si>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</si>
  <si>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</si>
  <si>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</si>
  <si>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</si>
  <si>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</si>
  <si>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</si>
  <si>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</si>
  <si>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</si>
  <si>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</si>
  <si>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</si>
  <si>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</si>
  <si>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</si>
  <si>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</si>
  <si>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</si>
  <si>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</si>
  <si>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</si>
  <si>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</si>
  <si>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</si>
  <si>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</si>
  <si>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</si>
  <si>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</si>
  <si>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</si>
  <si>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</si>
  <si>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</si>
  <si>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</si>
  <si>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</si>
  <si>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</si>
  <si>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</si>
  <si>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</si>
  <si>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</si>
  <si>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</si>
  <si>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</si>
  <si>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</si>
  <si>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</si>
  <si>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</si>
  <si>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</si>
  <si>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</si>
  <si>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</si>
  <si>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</si>
  <si>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</si>
  <si>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</si>
  <si>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</si>
  <si>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</si>
  <si>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</si>
  <si>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</si>
  <si>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</si>
  <si>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</si>
  <si>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</si>
  <si>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</si>
  <si>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</si>
  <si>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</si>
  <si>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</si>
  <si>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</si>
  <si>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</si>
  <si>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</si>
  <si>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</si>
  <si>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</si>
  <si>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</si>
  <si>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</si>
  <si>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</si>
  <si>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</si>
  <si>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</si>
  <si>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</si>
  <si>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</si>
  <si>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</si>
  <si>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</si>
  <si>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</si>
  <si>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</si>
  <si>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</si>
  <si>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</si>
  <si>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</si>
  <si>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</si>
  <si>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</si>
  <si>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</si>
  <si>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</si>
  <si>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</si>
  <si>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</si>
  <si>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</si>
  <si>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</si>
  <si>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</si>
  <si>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</si>
  <si>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</si>
  <si>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</si>
  <si>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</si>
  <si>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</si>
  <si>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</si>
  <si>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</si>
  <si>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</si>
  <si>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</si>
  <si>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</si>
  <si>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</si>
  <si>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</si>
  <si>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</si>
  <si>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</si>
  <si>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</si>
  <si>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</si>
  <si>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</si>
  <si>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</si>
  <si>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</si>
  <si>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</si>
  <si>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</si>
  <si>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</si>
  <si>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</si>
  <si>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</si>
  <si>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</si>
  <si>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</si>
  <si>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</si>
  <si>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</si>
  <si>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</si>
  <si>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</si>
  <si>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</si>
  <si>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</si>
  <si>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</si>
  <si>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</si>
  <si>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</si>
  <si>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</si>
  <si>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</si>
  <si>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</si>
  <si>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</si>
  <si>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</si>
  <si>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</si>
  <si>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</si>
  <si>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</si>
  <si>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</si>
  <si>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</si>
  <si>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</si>
  <si>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</si>
  <si>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</si>
  <si>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</si>
  <si>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</si>
  <si>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</si>
  <si>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</si>
  <si>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</si>
  <si>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</si>
  <si>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</si>
  <si>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</si>
  <si>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</si>
  <si>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</si>
  <si>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</si>
  <si>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</si>
  <si>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</si>
  <si>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</si>
  <si>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</si>
  <si>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</si>
  <si>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</si>
  <si>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</si>
  <si>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</si>
  <si>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</si>
  <si>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</si>
  <si>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</si>
  <si>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</si>
  <si>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</si>
  <si>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</si>
  <si>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</si>
  <si>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</si>
  <si>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</si>
  <si>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</si>
  <si>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</si>
  <si>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</si>
  <si>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</si>
  <si>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</si>
  <si>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</si>
  <si>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</si>
  <si>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</si>
  <si>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</si>
  <si>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</si>
  <si>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</si>
  <si>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</si>
  <si>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</si>
  <si>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</si>
  <si>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</si>
  <si>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</si>
  <si>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</si>
  <si>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</si>
  <si>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</si>
  <si>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</si>
  <si>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</si>
  <si>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</si>
  <si>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</si>
  <si>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</si>
  <si>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</si>
  <si>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</si>
  <si>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</si>
  <si>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</si>
  <si>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</si>
  <si>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</si>
  <si>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</si>
  <si>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</si>
  <si>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</si>
  <si>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</si>
  <si>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</si>
  <si>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</si>
  <si>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</si>
  <si>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</si>
  <si>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</si>
  <si>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</si>
  <si>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</si>
  <si>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</si>
  <si>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</si>
  <si>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</si>
  <si>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</si>
  <si>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</si>
  <si>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</si>
  <si>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</si>
  <si>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</si>
  <si>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</si>
  <si>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</si>
  <si>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</si>
  <si>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</si>
  <si>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</si>
  <si>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</si>
  <si>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</si>
  <si>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</si>
  <si>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</si>
  <si>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</si>
  <si>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</si>
  <si>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</si>
  <si>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</si>
  <si>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</si>
  <si>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</si>
  <si>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</si>
  <si>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</si>
  <si>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</si>
  <si>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</si>
  <si>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</si>
  <si>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</si>
  <si>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</si>
  <si>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</si>
  <si>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</si>
  <si>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</si>
  <si>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</si>
  <si>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</si>
  <si>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</si>
  <si>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</si>
  <si>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</si>
  <si>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</si>
  <si>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</si>
  <si>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</si>
  <si>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</si>
  <si>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</si>
  <si>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</si>
  <si>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</si>
  <si>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</si>
  <si>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</si>
  <si>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</si>
  <si>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</si>
  <si>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</si>
  <si>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</si>
  <si>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</si>
  <si>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</si>
  <si>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</si>
  <si>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</si>
  <si>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</si>
  <si>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</si>
  <si>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</si>
  <si>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</si>
  <si>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</si>
  <si>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</si>
  <si>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</si>
  <si>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</si>
  <si>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</si>
  <si>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</si>
  <si>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</si>
  <si>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</si>
  <si>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</si>
  <si>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</si>
  <si>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</si>
  <si>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</si>
  <si>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</si>
  <si>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</si>
  <si>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</si>
  <si>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</si>
  <si>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</si>
  <si>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</si>
  <si>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</si>
  <si>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</si>
  <si>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</si>
  <si>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</si>
  <si>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</si>
  <si>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</si>
  <si>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</si>
  <si>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</si>
  <si>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</si>
  <si>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</si>
  <si>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</si>
  <si>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</si>
  <si>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</si>
  <si>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</si>
  <si>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</si>
  <si>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</si>
  <si>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</si>
  <si>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</si>
  <si>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</si>
  <si>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</si>
  <si>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</si>
  <si>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</si>
  <si>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</si>
  <si>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</si>
  <si>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</si>
  <si>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</si>
  <si>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</si>
  <si>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</si>
  <si>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</si>
  <si>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</si>
  <si>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</si>
  <si>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</si>
  <si>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</si>
  <si>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</si>
  <si>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</si>
  <si>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</si>
  <si>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</si>
  <si>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</si>
  <si>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</si>
  <si>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</si>
  <si>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</si>
  <si>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</si>
  <si>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</si>
  <si>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</si>
  <si>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</si>
  <si>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</si>
  <si>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</si>
  <si>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</si>
  <si>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</si>
  <si>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</si>
  <si>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</si>
  <si>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</si>
  <si>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</si>
  <si>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</si>
  <si>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</si>
  <si>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</si>
  <si>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</si>
  <si>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</si>
  <si>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</si>
  <si>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</si>
  <si>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</si>
  <si>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</si>
  <si>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</si>
  <si>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</si>
  <si>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</si>
  <si>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</si>
  <si>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</si>
  <si>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</si>
  <si>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</si>
  <si>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</si>
  <si>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</si>
  <si>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</si>
  <si>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</si>
  <si>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</si>
  <si>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</si>
  <si>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</si>
  <si>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</si>
  <si>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</si>
  <si>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</si>
  <si>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</si>
  <si>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</si>
  <si>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</si>
  <si>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</si>
  <si>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</si>
  <si>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</si>
  <si>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</si>
  <si>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</si>
  <si>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</si>
  <si>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</si>
  <si>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</si>
  <si>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</si>
  <si>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</si>
  <si>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</si>
  <si>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</si>
  <si>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</si>
  <si>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</si>
  <si>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</si>
  <si>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</si>
  <si>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</si>
  <si>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</si>
  <si>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</si>
  <si>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</si>
  <si>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</si>
  <si>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</si>
  <si>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</si>
  <si>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</si>
  <si>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</si>
  <si>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</si>
  <si>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</si>
  <si>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</si>
  <si>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</si>
  <si>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</si>
  <si>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</si>
  <si>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</si>
  <si>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</si>
  <si>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</si>
  <si>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</si>
  <si>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</si>
  <si>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</si>
  <si>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</si>
  <si>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</si>
  <si>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</si>
  <si>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</si>
  <si>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</si>
  <si>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</si>
  <si>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</si>
  <si>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</si>
  <si>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</si>
  <si>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</si>
  <si>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</si>
  <si>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</si>
  <si>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</si>
  <si>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</si>
  <si>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</si>
  <si>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</si>
  <si>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</si>
  <si>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</si>
  <si>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</si>
  <si>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</si>
  <si>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</si>
  <si>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</si>
  <si>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</si>
  <si>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</si>
  <si>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</si>
  <si>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</si>
  <si>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</si>
  <si>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</si>
  <si>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</si>
  <si>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</si>
  <si>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</si>
  <si>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</si>
  <si>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</si>
  <si>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</si>
  <si>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</si>
  <si>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</si>
  <si>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</si>
  <si>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</si>
  <si>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</si>
  <si>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</si>
  <si>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</si>
  <si>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</si>
  <si>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</si>
  <si>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</si>
  <si>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</si>
  <si>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</si>
  <si>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</si>
  <si>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</si>
  <si>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</si>
  <si>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</si>
  <si>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</si>
  <si>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</si>
  <si>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</si>
  <si>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</si>
  <si>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</si>
  <si>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</si>
  <si>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</si>
  <si>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</si>
  <si>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</si>
  <si>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</si>
  <si>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</si>
  <si>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</si>
  <si>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</si>
  <si>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</si>
  <si>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</si>
  <si>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</si>
  <si>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</si>
  <si>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</si>
  <si>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</si>
  <si>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</si>
  <si>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</si>
  <si>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</si>
  <si>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</si>
  <si>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</si>
  <si>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</si>
  <si>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</si>
  <si>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</si>
  <si>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</si>
  <si>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</si>
  <si>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</si>
  <si>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</si>
  <si>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</si>
  <si>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</si>
  <si>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</si>
  <si>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</si>
  <si>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</si>
  <si>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</si>
  <si>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</si>
  <si>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</si>
  <si>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</si>
  <si>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</si>
  <si>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</si>
  <si>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</si>
  <si>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</si>
  <si>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</si>
  <si>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</si>
  <si>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</si>
  <si>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</si>
  <si>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</si>
  <si>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</si>
  <si>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</si>
  <si>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</si>
  <si>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</si>
  <si>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</si>
  <si>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</si>
  <si>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</si>
  <si>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</si>
  <si>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</si>
  <si>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</si>
  <si>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</si>
  <si>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</si>
  <si>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</si>
  <si>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</si>
  <si>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</si>
  <si>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</si>
  <si>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</si>
  <si>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</si>
  <si>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</si>
  <si>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</si>
  <si>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</si>
  <si>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</si>
  <si>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</si>
  <si>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</si>
  <si>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</si>
  <si>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</si>
  <si>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</si>
  <si>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</si>
  <si>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</si>
  <si>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</si>
  <si>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</si>
  <si>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</si>
  <si>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</si>
  <si>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</si>
  <si>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</si>
  <si>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</si>
  <si>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</si>
  <si>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</si>
  <si>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</si>
  <si>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</si>
  <si>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</si>
  <si>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</si>
  <si>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</si>
  <si>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</si>
  <si>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</si>
  <si>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</si>
  <si>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</si>
  <si>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</si>
  <si>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</si>
  <si>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</si>
  <si>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</si>
  <si>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</si>
  <si>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</si>
  <si>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</si>
  <si>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</si>
  <si>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</si>
  <si>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</si>
  <si>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</si>
  <si>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</si>
  <si>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</si>
  <si>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</si>
  <si>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</si>
  <si>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</si>
  <si>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</si>
  <si>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</si>
  <si>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</si>
  <si>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</si>
  <si>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</si>
  <si>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</si>
  <si>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</si>
  <si>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</si>
  <si>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</si>
  <si>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</si>
  <si>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</si>
  <si>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</si>
  <si>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</si>
  <si>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</si>
  <si>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</si>
  <si>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</si>
  <si>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</si>
  <si>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</si>
  <si>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</si>
  <si>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</si>
  <si>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</si>
  <si>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</si>
  <si>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</si>
  <si>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</si>
  <si>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</si>
  <si>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</si>
  <si>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</si>
  <si>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</si>
  <si>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</si>
  <si>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</si>
  <si>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</si>
  <si>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</si>
  <si>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</si>
  <si>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</si>
  <si>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</si>
  <si>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</si>
  <si>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</si>
  <si>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</si>
  <si>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</si>
  <si>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</si>
  <si>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</si>
  <si>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</si>
  <si>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</si>
  <si>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</si>
  <si>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</si>
  <si>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</si>
  <si>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</si>
  <si>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</si>
  <si>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</si>
  <si>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</si>
  <si>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</si>
  <si>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</si>
  <si>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</si>
  <si>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</si>
  <si>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</si>
  <si>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</si>
  <si>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</si>
  <si>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</si>
  <si>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</si>
  <si>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</si>
  <si>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</si>
  <si>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</si>
  <si>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</si>
  <si>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</si>
  <si>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</si>
  <si>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</si>
  <si>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</si>
  <si>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</si>
  <si>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</si>
  <si>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</si>
  <si>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</si>
  <si>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</si>
  <si>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</si>
  <si>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</si>
  <si>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</si>
  <si>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</si>
  <si>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</si>
  <si>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</si>
  <si>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</si>
  <si>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</si>
  <si>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</si>
  <si>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</si>
  <si>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</si>
  <si>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</si>
  <si>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</si>
  <si>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</si>
  <si>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</si>
  <si>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</si>
  <si>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</si>
  <si>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</si>
  <si>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</si>
  <si>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</si>
  <si>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</si>
  <si>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</si>
  <si>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</si>
  <si>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</si>
  <si>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</si>
  <si>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</si>
  <si>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</si>
  <si>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</si>
  <si>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</si>
  <si>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</si>
  <si>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</si>
  <si>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</si>
  <si>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</si>
  <si>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</si>
  <si>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</si>
  <si>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</si>
  <si>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</si>
  <si>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</si>
  <si>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</si>
  <si>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</si>
  <si>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</si>
  <si>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</si>
  <si>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</si>
  <si>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</si>
  <si>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</si>
  <si>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</si>
  <si>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</si>
  <si>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</si>
  <si>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</si>
  <si>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</si>
  <si>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</si>
  <si>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</si>
  <si>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</si>
  <si>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</si>
  <si>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</si>
  <si>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</si>
  <si>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</si>
  <si>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</si>
  <si>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</si>
  <si>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</si>
  <si>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</si>
  <si>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</si>
  <si>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</si>
  <si>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</si>
  <si>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</si>
  <si>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</si>
  <si>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</si>
  <si>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</si>
  <si>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</si>
  <si>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</si>
  <si>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</si>
  <si>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</si>
  <si>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</si>
  <si>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</si>
  <si>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</si>
  <si>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</si>
  <si>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</si>
  <si>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</si>
  <si>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</si>
  <si>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</si>
  <si>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</si>
  <si>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</si>
  <si>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</si>
  <si>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</si>
  <si>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</si>
  <si>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</si>
  <si>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</si>
  <si>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</si>
  <si>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</si>
  <si>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</si>
  <si>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</si>
  <si>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</si>
  <si>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</si>
  <si>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</si>
  <si>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</si>
  <si>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</si>
  <si>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</si>
  <si>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</si>
  <si>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</si>
  <si>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</si>
  <si>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</si>
  <si>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</si>
  <si>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</si>
  <si>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</si>
  <si>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</si>
  <si>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</si>
  <si>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</si>
  <si>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</si>
  <si>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</si>
  <si>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</si>
  <si>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</si>
  <si>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</si>
  <si>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</si>
  <si>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</si>
  <si>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</si>
  <si>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</si>
  <si>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</si>
  <si>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</si>
  <si>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</si>
  <si>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</si>
  <si>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</si>
  <si>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</si>
  <si>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</si>
  <si>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</si>
  <si>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</si>
  <si>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</si>
  <si>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</si>
  <si>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</si>
  <si>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</si>
  <si>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</si>
  <si>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</si>
  <si>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</si>
  <si>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</si>
  <si>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</si>
  <si>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</si>
  <si>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</si>
  <si>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</si>
  <si>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</si>
  <si>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</si>
  <si>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</si>
  <si>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</si>
  <si>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</si>
  <si>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</si>
  <si>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</si>
  <si>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</si>
  <si>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</si>
  <si>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</si>
  <si>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</si>
  <si>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</si>
  <si>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</si>
  <si>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</si>
  <si>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</si>
  <si>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</si>
  <si>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</si>
  <si>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</si>
  <si>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</si>
  <si>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</si>
  <si>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</si>
  <si>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</si>
  <si>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</si>
  <si>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</si>
  <si>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</si>
  <si>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</si>
  <si>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</si>
  <si>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</si>
  <si>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</si>
  <si>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</si>
  <si>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</si>
  <si>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</si>
  <si>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</si>
  <si>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</si>
  <si>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</si>
  <si>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</si>
  <si>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</si>
  <si>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</si>
  <si>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</si>
  <si>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</si>
  <si>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</si>
  <si>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</si>
  <si>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</si>
  <si>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</si>
  <si>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</si>
  <si>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</si>
  <si>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</si>
  <si>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</si>
  <si>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</si>
  <si>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</si>
  <si>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</si>
  <si>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</si>
  <si>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</si>
  <si>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</si>
  <si>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</si>
  <si>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</si>
  <si>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</si>
  <si>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</si>
  <si>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</si>
  <si>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</si>
  <si>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</si>
  <si>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</si>
  <si>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</si>
  <si>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</si>
  <si>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</si>
  <si>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</si>
  <si>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</si>
  <si>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</si>
  <si>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</si>
  <si>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</si>
  <si>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</si>
  <si>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</si>
  <si>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</si>
  <si>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</si>
  <si>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</si>
  <si>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</si>
  <si>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</si>
  <si>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</si>
  <si>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</si>
  <si>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</si>
  <si>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</si>
  <si>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</si>
  <si>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</si>
  <si>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</si>
  <si>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</si>
  <si>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</si>
  <si>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</si>
  <si>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</si>
  <si>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</si>
  <si>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</si>
  <si>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</si>
  <si>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</si>
  <si>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</si>
  <si>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</si>
  <si>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</si>
  <si>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</si>
  <si>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</si>
  <si>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</si>
  <si>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</si>
  <si>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</si>
  <si>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</si>
  <si>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</si>
  <si>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</si>
  <si>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</si>
  <si>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</si>
  <si>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</si>
  <si>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</si>
  <si>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</si>
  <si>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</si>
  <si>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</si>
  <si>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</si>
  <si>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</si>
  <si>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</si>
  <si>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</si>
  <si>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</si>
  <si>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</si>
  <si>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</si>
  <si>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</si>
  <si>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</si>
  <si>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</si>
  <si>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</si>
  <si>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</si>
  <si>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</si>
  <si>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</si>
  <si>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</si>
  <si>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</si>
  <si>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</si>
  <si>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</si>
  <si>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</si>
  <si>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</si>
  <si>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</si>
  <si>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</si>
  <si>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</si>
  <si>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</si>
  <si>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</si>
  <si>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</si>
  <si>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</si>
  <si>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</si>
  <si>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</si>
  <si>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</si>
  <si>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</si>
  <si>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</si>
  <si>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</si>
  <si>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</si>
  <si>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</si>
  <si>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</si>
  <si>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</si>
  <si>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</si>
  <si>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</si>
  <si>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</si>
  <si>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</si>
  <si>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</si>
  <si>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</si>
  <si>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</si>
  <si>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</si>
  <si>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</si>
  <si>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</si>
  <si>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</si>
  <si>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</si>
  <si>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</si>
  <si>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</si>
  <si>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</si>
  <si>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</si>
  <si>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</si>
  <si>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</si>
  <si>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</si>
  <si>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</si>
  <si>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</si>
  <si>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</si>
  <si>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</si>
  <si>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</si>
  <si>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</si>
  <si>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</si>
  <si>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</si>
  <si>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</si>
  <si>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</si>
  <si>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</si>
  <si>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</si>
  <si>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</si>
  <si>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</si>
  <si>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</si>
  <si>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</si>
  <si>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</si>
  <si>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</si>
  <si>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</si>
  <si>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</si>
  <si>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</si>
  <si>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</si>
  <si>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</si>
  <si>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</si>
  <si>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</si>
  <si>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</si>
  <si>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</si>
  <si>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</si>
  <si>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</si>
  <si>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</si>
  <si>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</si>
  <si>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</si>
  <si>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</si>
  <si>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</si>
  <si>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</si>
  <si>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</si>
  <si>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</si>
  <si>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</si>
  <si>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</si>
  <si>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</si>
  <si>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</si>
  <si>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</si>
  <si>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</si>
  <si>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</si>
  <si>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</si>
  <si>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</si>
  <si>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</si>
  <si>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</si>
  <si>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</si>
  <si>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</si>
  <si>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</si>
  <si>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</si>
  <si>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</si>
  <si>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</si>
  <si>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</si>
  <si>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</si>
  <si>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</si>
  <si>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</si>
  <si>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</si>
  <si>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</si>
  <si>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</si>
  <si>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</si>
  <si>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</si>
  <si>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</si>
  <si>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</si>
  <si>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</si>
  <si>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</si>
  <si>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</si>
  <si>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</si>
  <si>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</si>
  <si>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</si>
  <si>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</si>
  <si>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</si>
  <si>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</si>
  <si>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</si>
  <si>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</si>
  <si>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</si>
  <si>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</si>
  <si>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</si>
  <si>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</si>
  <si>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</si>
  <si>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</si>
  <si>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</si>
  <si>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</si>
  <si>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</si>
  <si>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</si>
  <si>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</si>
  <si>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</si>
  <si>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</si>
  <si>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</si>
  <si>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</si>
  <si>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</si>
  <si>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</si>
  <si>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</si>
  <si>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</si>
  <si>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</si>
  <si>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</si>
  <si>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</si>
  <si>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</si>
  <si>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</si>
  <si>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</si>
  <si>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</si>
  <si>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</si>
  <si>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</si>
  <si>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</si>
  <si>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</si>
  <si>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</si>
  <si>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</si>
  <si>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</si>
  <si>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</si>
  <si>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</si>
  <si>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</si>
  <si>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</si>
  <si>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</si>
  <si>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</si>
  <si>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</si>
  <si>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</si>
  <si>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</si>
  <si>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</si>
  <si>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</si>
  <si>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</si>
  <si>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</si>
  <si>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</si>
  <si>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</si>
  <si>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</si>
  <si>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</si>
  <si>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</si>
  <si>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</si>
  <si>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</si>
  <si>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</si>
  <si>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</si>
  <si>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</si>
  <si>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</si>
  <si>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</si>
  <si>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</si>
  <si>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</si>
  <si>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</si>
  <si>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</si>
  <si>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</si>
  <si>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</si>
  <si>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</si>
  <si>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</si>
  <si>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</si>
  <si>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</si>
  <si>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</si>
  <si>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</si>
  <si>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</si>
  <si>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</si>
  <si>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</si>
  <si>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</si>
  <si>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</si>
  <si>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</si>
  <si>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</si>
  <si>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</si>
  <si>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</si>
  <si>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</si>
  <si>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</si>
  <si>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</si>
  <si>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</si>
  <si>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</si>
  <si>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</si>
  <si>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</si>
  <si>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</si>
  <si>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</si>
  <si>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</si>
  <si>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</si>
  <si>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</si>
  <si>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</si>
  <si>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</si>
  <si>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</si>
  <si>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</si>
  <si>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</si>
  <si>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</si>
  <si>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</si>
  <si>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</si>
  <si>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</si>
  <si>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</si>
  <si>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</si>
  <si>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</si>
  <si>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</si>
  <si>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</si>
  <si>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</si>
  <si>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</si>
  <si>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</si>
  <si>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</si>
  <si>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</si>
  <si>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</si>
  <si>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</si>
  <si>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</si>
  <si>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</si>
  <si>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</si>
  <si>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</si>
  <si>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</si>
  <si>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</si>
  <si>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</si>
  <si>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</si>
  <si>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</si>
  <si>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</si>
  <si>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</si>
  <si>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</si>
  <si>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</si>
  <si>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</si>
  <si>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</si>
  <si>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</si>
  <si>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</si>
  <si>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</si>
  <si>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</si>
  <si>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</si>
  <si>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</si>
  <si>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</si>
  <si>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</si>
  <si>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</si>
  <si>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</si>
  <si>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</si>
  <si>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</si>
  <si>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</si>
  <si>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</si>
  <si>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</si>
  <si>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</si>
  <si>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</si>
  <si>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</si>
  <si>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</si>
  <si>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</si>
  <si>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</si>
  <si>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</si>
  <si>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</si>
  <si>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</si>
  <si>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</si>
  <si>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</si>
  <si>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</si>
  <si>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</si>
  <si>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</si>
  <si>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</si>
  <si>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</si>
  <si>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</si>
  <si>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</si>
  <si>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</si>
  <si>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</si>
  <si>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</si>
  <si>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</si>
  <si>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</si>
  <si>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</si>
  <si>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</si>
  <si>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</si>
  <si>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</si>
  <si>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</si>
  <si>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</si>
  <si>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</si>
  <si>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</si>
  <si>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</si>
  <si>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</si>
  <si>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</si>
  <si>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</si>
  <si>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</si>
  <si>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</si>
  <si>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</si>
  <si>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</si>
  <si>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</si>
  <si>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</si>
  <si>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</si>
  <si>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</si>
  <si>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</si>
  <si>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</si>
  <si>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</si>
  <si>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</si>
  <si>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</si>
  <si>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</si>
  <si>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</si>
  <si>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</si>
  <si>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</si>
  <si>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</si>
  <si>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</si>
  <si>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</si>
  <si>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</si>
  <si>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</si>
  <si>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</si>
  <si>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</si>
  <si>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</si>
  <si>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</si>
  <si>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</si>
  <si>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</si>
  <si>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</si>
  <si>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</si>
  <si>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</si>
  <si>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</si>
  <si>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</si>
  <si>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</si>
  <si>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</si>
  <si>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</si>
  <si>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</si>
  <si>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</si>
  <si>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</si>
  <si>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</si>
  <si>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</si>
  <si>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</si>
  <si>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</si>
  <si>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</si>
  <si>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</si>
  <si>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</si>
  <si>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</si>
  <si>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</si>
  <si>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</si>
  <si>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</si>
  <si>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</si>
  <si>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</si>
  <si>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</si>
  <si>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</si>
  <si>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</si>
  <si>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</si>
  <si>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</si>
  <si>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</si>
  <si>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</si>
  <si>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</si>
  <si>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</si>
  <si>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</si>
  <si>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</si>
  <si>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</si>
  <si>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</si>
  <si>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</si>
  <si>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</si>
  <si>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</si>
  <si>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</si>
  <si>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</si>
  <si>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</si>
  <si>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</si>
  <si>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</si>
  <si>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</si>
  <si>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</si>
  <si>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</si>
  <si>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</si>
  <si>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</si>
  <si>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</si>
  <si>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</si>
  <si>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</si>
  <si>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</si>
  <si>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</si>
  <si>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</si>
  <si>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</si>
  <si>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</si>
  <si>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</si>
  <si>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</si>
  <si>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</si>
  <si>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</si>
  <si>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</si>
  <si>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</si>
  <si>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</si>
  <si>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</si>
  <si>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</si>
  <si>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</si>
  <si>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</si>
  <si>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</si>
  <si>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</si>
  <si>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</si>
  <si>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</si>
  <si>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</si>
  <si>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</si>
  <si>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</si>
  <si>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</si>
  <si>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</si>
  <si>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</si>
  <si>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</si>
  <si>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</si>
  <si>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</si>
  <si>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</si>
  <si>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</si>
  <si>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</si>
  <si>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</si>
  <si>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</si>
  <si>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</si>
  <si>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</si>
  <si>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</si>
  <si>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</si>
  <si>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</si>
  <si>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</si>
  <si>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</si>
  <si>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</si>
  <si>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</si>
  <si>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</si>
  <si>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</si>
  <si>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</si>
  <si>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</si>
  <si>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</si>
  <si>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</si>
  <si>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</si>
  <si>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</si>
  <si>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</si>
  <si>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</si>
  <si>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</si>
  <si>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</si>
  <si>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</si>
  <si>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</si>
  <si>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</si>
  <si>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</si>
  <si>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</si>
  <si>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</si>
  <si>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</si>
  <si>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</si>
  <si>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</si>
  <si>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</si>
  <si>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</si>
  <si>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</si>
  <si>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</si>
  <si>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</si>
  <si>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</si>
  <si>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</si>
  <si>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</si>
  <si>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</si>
  <si>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</si>
  <si>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</si>
  <si>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</si>
  <si>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</si>
  <si>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</si>
  <si>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</si>
  <si>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</si>
  <si>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</si>
  <si>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</si>
  <si>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</si>
  <si>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</si>
  <si>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</si>
  <si>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</si>
  <si>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</si>
  <si>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</si>
  <si>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</si>
  <si>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</si>
  <si>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</si>
  <si>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</si>
  <si>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</si>
  <si>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</si>
  <si>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</si>
  <si>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</si>
  <si>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</si>
  <si>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</si>
  <si>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</si>
  <si>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</si>
  <si>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</si>
  <si>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</si>
  <si>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</si>
  <si>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</si>
  <si>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</si>
  <si>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</si>
  <si>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</si>
  <si>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</si>
  <si>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</si>
  <si>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</si>
  <si>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</si>
  <si>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</si>
  <si>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</si>
  <si>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</si>
  <si>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</si>
  <si>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</si>
  <si>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</si>
  <si>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</si>
  <si>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</si>
  <si>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</si>
  <si>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</si>
  <si>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</si>
  <si>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</si>
  <si>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</si>
  <si>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</si>
  <si>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</si>
  <si>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</si>
  <si>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</si>
  <si>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</si>
  <si>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</si>
  <si>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</si>
  <si>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</si>
  <si>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</si>
  <si>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</si>
  <si>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</si>
  <si>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</si>
  <si>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</si>
  <si>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</si>
  <si>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</si>
  <si>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</si>
  <si>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</si>
  <si>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</si>
  <si>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</si>
  <si>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</si>
  <si>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</si>
  <si>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</si>
  <si>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</si>
  <si>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</si>
  <si>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</si>
  <si>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</si>
  <si>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</si>
  <si>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</si>
  <si>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</si>
  <si>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</si>
  <si>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</si>
  <si>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</si>
  <si>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</si>
  <si>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</si>
  <si>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</si>
  <si>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</si>
  <si>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</si>
  <si>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</si>
  <si>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</si>
  <si>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</si>
  <si>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</si>
  <si>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</si>
  <si>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</si>
  <si>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</si>
  <si>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</si>
  <si>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</si>
  <si>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</si>
  <si>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</si>
  <si>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</si>
  <si>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</si>
  <si>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</si>
  <si>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</si>
  <si>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</si>
  <si>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</si>
  <si>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</si>
  <si>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</si>
  <si>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</si>
  <si>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</si>
  <si>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</si>
  <si>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</si>
  <si>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</si>
  <si>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</si>
  <si>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</si>
  <si>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</si>
  <si>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</si>
  <si>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</si>
  <si>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</si>
  <si>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</si>
  <si>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</si>
  <si>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</si>
  <si>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</si>
  <si>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</si>
  <si>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</si>
  <si>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</si>
  <si>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</si>
  <si>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</si>
  <si>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</si>
  <si>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</si>
  <si>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</si>
  <si>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</si>
  <si>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</si>
  <si>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</si>
  <si>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</si>
  <si>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</si>
  <si>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</si>
  <si>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</si>
  <si>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</si>
  <si>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</si>
  <si>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</si>
  <si>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</si>
  <si>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</si>
  <si>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</si>
  <si>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</si>
  <si>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</si>
  <si>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</si>
  <si>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</si>
  <si>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</si>
  <si>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</si>
  <si>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</si>
  <si>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</si>
  <si>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</si>
  <si>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</si>
  <si>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</si>
  <si>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</si>
  <si>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</si>
  <si>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</si>
  <si>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</si>
  <si>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</si>
  <si>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</si>
  <si>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</si>
  <si>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</si>
  <si>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</si>
  <si>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</si>
  <si>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</si>
  <si>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</si>
  <si>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</si>
  <si>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</si>
  <si>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</si>
  <si>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</si>
  <si>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</si>
  <si>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</si>
  <si>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</si>
  <si>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</si>
  <si>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</si>
  <si>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</si>
  <si>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</si>
  <si>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</si>
  <si>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</si>
  <si>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</si>
  <si>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</si>
  <si>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</si>
  <si>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</si>
  <si>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</si>
  <si>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</si>
  <si>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</si>
  <si>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</si>
  <si>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</si>
  <si>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</si>
  <si>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</si>
  <si>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</si>
  <si>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</si>
  <si>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</si>
  <si>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</si>
  <si>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</si>
  <si>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</si>
  <si>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</si>
  <si>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</si>
  <si>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</si>
  <si>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</si>
  <si>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</si>
  <si>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</si>
  <si>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</si>
  <si>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</si>
  <si>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</si>
  <si>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</si>
  <si>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</si>
  <si>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</si>
  <si>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</si>
  <si>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</si>
  <si>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</si>
  <si>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</si>
  <si>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</si>
  <si>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</si>
  <si>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</si>
  <si>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</si>
  <si>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</si>
  <si>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</si>
  <si>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</si>
  <si>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</si>
  <si>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</si>
  <si>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</si>
  <si>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</si>
  <si>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</si>
  <si>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</si>
  <si>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</si>
  <si>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</si>
  <si>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</si>
  <si>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</si>
  <si>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</si>
  <si>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</si>
  <si>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</si>
  <si>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</si>
  <si>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</si>
  <si>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</si>
  <si>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</si>
  <si>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</si>
  <si>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</si>
  <si>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</si>
  <si>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</si>
  <si>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</si>
  <si>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</si>
  <si>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</si>
  <si>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</si>
  <si>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</si>
  <si>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</si>
  <si>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</si>
  <si>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</si>
  <si>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</si>
  <si>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</si>
  <si>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</si>
  <si>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</si>
  <si>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</si>
  <si>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</si>
  <si>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</si>
  <si>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</si>
  <si>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</si>
  <si>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</si>
  <si>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</si>
  <si>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</si>
  <si>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</si>
  <si>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</si>
  <si>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</si>
  <si>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</si>
  <si>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</si>
  <si>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</si>
  <si>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</si>
  <si>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</si>
  <si>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</si>
  <si>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</si>
  <si>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</si>
  <si>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</si>
  <si>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</si>
  <si>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</si>
  <si>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</si>
  <si>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</si>
  <si>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</si>
  <si>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</si>
  <si>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</si>
  <si>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</si>
  <si>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</si>
  <si>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</si>
  <si>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</si>
  <si>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</si>
  <si>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</si>
  <si>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</si>
  <si>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</si>
  <si>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</si>
  <si>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</si>
  <si>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</si>
  <si>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</si>
  <si>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</si>
  <si>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</si>
  <si>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</si>
  <si>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</si>
  <si>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</si>
  <si>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</si>
  <si>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</si>
  <si>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</si>
  <si>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</si>
  <si>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</si>
  <si>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</si>
  <si>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</si>
  <si>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</si>
  <si>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</si>
  <si>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</si>
  <si>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</si>
  <si>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</si>
  <si>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</si>
  <si>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</si>
  <si>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</si>
  <si>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</si>
  <si>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</si>
  <si>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</si>
  <si>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</si>
  <si>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</si>
  <si>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</si>
  <si>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</si>
  <si>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</si>
  <si>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</si>
  <si>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</si>
  <si>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</si>
  <si>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</si>
  <si>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</si>
  <si>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</si>
  <si>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</si>
  <si>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</si>
  <si>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</si>
  <si>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</si>
  <si>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</si>
  <si>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</si>
  <si>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</si>
  <si>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</si>
  <si>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</si>
  <si>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</si>
  <si>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</si>
  <si>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</si>
  <si>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</si>
  <si>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</si>
  <si>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</si>
  <si>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</si>
  <si>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</si>
  <si>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</si>
  <si>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</si>
  <si>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</si>
  <si>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</si>
  <si>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</si>
  <si>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</si>
  <si>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</si>
  <si>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</si>
  <si>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</si>
  <si>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</si>
  <si>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</si>
  <si>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</si>
  <si>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</si>
  <si>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</si>
  <si>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</si>
  <si>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</si>
  <si>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</si>
  <si>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</si>
  <si>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</si>
  <si>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</si>
  <si>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</si>
  <si>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</si>
  <si>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</si>
  <si>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</si>
  <si>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</si>
  <si>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</si>
  <si>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</si>
  <si>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</si>
  <si>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</si>
  <si>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</si>
  <si>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</si>
  <si>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</si>
  <si>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</si>
  <si>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</si>
  <si>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</si>
  <si>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</si>
  <si>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</si>
  <si>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</si>
  <si>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</si>
  <si>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</si>
  <si>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</si>
  <si>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</si>
  <si>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</si>
  <si>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</si>
  <si>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</si>
  <si>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</si>
  <si>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</si>
  <si>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</si>
  <si>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</si>
  <si>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</si>
  <si>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</si>
  <si>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</si>
  <si>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</si>
  <si>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</si>
  <si>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</si>
  <si>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</si>
  <si>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</si>
  <si>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</si>
  <si>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</si>
  <si>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</si>
  <si>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</si>
  <si>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</si>
  <si>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</si>
  <si>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</si>
  <si>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</si>
  <si>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</si>
  <si>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</si>
  <si>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</si>
  <si>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</si>
  <si>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</si>
  <si>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</si>
  <si>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</si>
  <si>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</si>
  <si>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</si>
  <si>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</si>
  <si>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</si>
  <si>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</si>
  <si>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</si>
  <si>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</si>
  <si>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</si>
  <si>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</si>
  <si>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</si>
  <si>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</si>
  <si>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</si>
  <si>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</si>
  <si>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</si>
  <si>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</si>
  <si>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</si>
  <si>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</si>
  <si>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</si>
  <si>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</si>
  <si>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</si>
  <si>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</si>
  <si>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</si>
  <si>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</si>
  <si>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</si>
  <si>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</si>
  <si>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</si>
  <si>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</si>
  <si>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</si>
  <si>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</si>
  <si>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</si>
  <si>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</si>
  <si>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</si>
  <si>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</si>
  <si>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</si>
  <si>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</si>
  <si>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</si>
  <si>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</si>
  <si>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</si>
  <si>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</si>
  <si>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</si>
  <si>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</si>
  <si>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</si>
  <si>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</si>
  <si>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</si>
  <si>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</si>
  <si>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</si>
  <si>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</si>
  <si>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</si>
  <si>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</si>
  <si>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</si>
  <si>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</si>
  <si>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</si>
  <si>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</si>
  <si>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</si>
  <si>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</si>
  <si>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</si>
  <si>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</si>
  <si>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</si>
  <si>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</si>
  <si>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</si>
  <si>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</si>
  <si>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</si>
  <si>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</si>
  <si>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</si>
  <si>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</si>
  <si>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</si>
  <si>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</si>
  <si>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</si>
  <si>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</si>
  <si>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</si>
  <si>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</si>
  <si>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</si>
  <si>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</si>
  <si>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</si>
  <si>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</si>
  <si>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</si>
  <si>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</si>
  <si>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</si>
  <si>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</si>
  <si>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</si>
  <si>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</si>
  <si>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</si>
  <si>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</si>
  <si>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</si>
  <si>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</si>
  <si>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</si>
  <si>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</si>
  <si>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</si>
  <si>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</si>
  <si>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</si>
  <si>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</si>
  <si>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</si>
  <si>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</si>
  <si>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</si>
  <si>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</si>
  <si>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</si>
  <si>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</si>
  <si>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</si>
  <si>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</si>
  <si>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</si>
  <si>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</si>
  <si>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</si>
  <si>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</si>
  <si>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</si>
  <si>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</si>
  <si>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</si>
  <si>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</si>
  <si>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</si>
  <si>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</si>
  <si>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</si>
  <si>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</si>
  <si>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</si>
  <si>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</si>
  <si>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</si>
  <si>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</si>
  <si>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</si>
  <si>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</si>
  <si>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</si>
  <si>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</si>
  <si>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</si>
  <si>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</si>
  <si>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</si>
  <si>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</si>
  <si>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</si>
  <si>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</si>
  <si>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</si>
  <si>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</si>
  <si>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</si>
  <si>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</si>
  <si>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</si>
  <si>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</si>
  <si>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</si>
  <si>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</si>
  <si>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</si>
  <si>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</si>
  <si>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</si>
  <si>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</si>
  <si>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</si>
  <si>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</si>
  <si>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</si>
  <si>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</si>
  <si>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</si>
  <si>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</si>
  <si>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</si>
  <si>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</si>
  <si>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</si>
  <si>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</si>
  <si>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</si>
  <si>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</si>
  <si>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</si>
  <si>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</si>
  <si>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</si>
  <si>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</si>
  <si>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</si>
  <si>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</si>
  <si>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</si>
  <si>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</si>
  <si>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</si>
  <si>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</si>
  <si>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</si>
  <si>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</si>
  <si>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</si>
  <si>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</si>
  <si>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</si>
  <si>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</si>
  <si>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</si>
  <si>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</si>
  <si>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</si>
  <si>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</si>
  <si>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</si>
  <si>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</si>
  <si>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</si>
  <si>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</si>
  <si>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</si>
  <si>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</si>
  <si>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</si>
  <si>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</si>
  <si>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</si>
  <si>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</si>
  <si>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</si>
  <si>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</si>
  <si>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</si>
  <si>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</si>
  <si>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</si>
  <si>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</si>
  <si>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</si>
  <si>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</si>
  <si>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</si>
  <si>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</si>
  <si>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</si>
  <si>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</si>
  <si>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</si>
  <si>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</si>
  <si>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</si>
  <si>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</si>
  <si>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</si>
  <si>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</si>
  <si>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</si>
  <si>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</si>
  <si>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</si>
  <si>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</si>
  <si>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</si>
  <si>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</si>
  <si>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</si>
  <si>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</si>
  <si>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</si>
  <si>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</si>
  <si>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</si>
  <si>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</si>
  <si>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</si>
  <si>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</si>
  <si>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</si>
  <si>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</si>
  <si>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</si>
  <si>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</si>
  <si>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</si>
  <si>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</si>
  <si>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</si>
  <si>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</si>
  <si>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</si>
  <si>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</si>
  <si>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</si>
  <si>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</si>
  <si>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</si>
  <si>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</si>
  <si>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</si>
  <si>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</si>
  <si>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</si>
  <si>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</si>
  <si>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</si>
  <si>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</si>
  <si>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</si>
  <si>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</si>
  <si>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</si>
  <si>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</si>
  <si>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</si>
  <si>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</si>
  <si>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</si>
  <si>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</si>
  <si>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</si>
  <si>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</si>
  <si>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</si>
  <si>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</si>
  <si>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</si>
  <si>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</si>
  <si>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</si>
  <si>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</si>
  <si>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</si>
  <si>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</si>
  <si>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</si>
  <si>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</si>
  <si>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</si>
  <si>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</si>
  <si>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</si>
  <si>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</si>
  <si>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</si>
  <si>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</si>
  <si>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</si>
  <si>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</si>
  <si>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</si>
  <si>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</si>
  <si>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</si>
  <si>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</si>
  <si>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</si>
  <si>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</si>
  <si>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</si>
  <si>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</si>
  <si>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</si>
  <si>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</si>
  <si>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</si>
  <si>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</si>
  <si>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</si>
  <si>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</si>
  <si>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</si>
  <si>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</si>
  <si>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</si>
  <si>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</si>
  <si>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</si>
  <si>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</si>
  <si>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</si>
  <si>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</si>
  <si>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</si>
  <si>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</si>
  <si>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</si>
  <si>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</si>
  <si>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</si>
  <si>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</si>
  <si>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</si>
  <si>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</si>
  <si>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</si>
  <si>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</si>
  <si>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</si>
  <si>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</si>
  <si>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</si>
  <si>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</si>
  <si>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</si>
  <si>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</si>
  <si>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</si>
  <si>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</si>
  <si>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</si>
  <si>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</si>
  <si>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</si>
  <si>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</si>
  <si>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</si>
  <si>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</si>
  <si>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</si>
  <si>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</si>
  <si>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</si>
  <si>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</si>
  <si>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</si>
  <si>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</si>
  <si>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</si>
  <si>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</si>
  <si>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</si>
  <si>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</si>
  <si>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</si>
  <si>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</si>
  <si>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</si>
  <si>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</si>
  <si>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</si>
  <si>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</si>
  <si>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</si>
  <si>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</si>
  <si>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</si>
  <si>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</si>
  <si>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</si>
  <si>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</si>
  <si>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</si>
  <si>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</si>
  <si>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</si>
  <si>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</si>
  <si>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</si>
  <si>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</si>
  <si>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</si>
  <si>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</si>
  <si>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</si>
  <si>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</si>
  <si>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</si>
  <si>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</si>
  <si>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</si>
  <si>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</si>
  <si>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</si>
  <si>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</si>
  <si>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</si>
  <si>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</si>
  <si>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</si>
  <si>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</si>
  <si>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</si>
  <si>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</si>
  <si>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</si>
  <si>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</si>
  <si>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</si>
  <si>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</si>
  <si>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</si>
  <si>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</si>
  <si>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</si>
  <si>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</si>
  <si>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</si>
  <si>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</si>
  <si>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</si>
  <si>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</si>
  <si>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</si>
  <si>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</si>
  <si>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</si>
  <si>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</si>
  <si>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</si>
  <si>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</si>
  <si>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</si>
  <si>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</si>
  <si>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</si>
  <si>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</si>
  <si>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</si>
  <si>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</si>
  <si>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</si>
  <si>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</si>
  <si>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</si>
  <si>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</si>
  <si>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</si>
  <si>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</si>
  <si>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</si>
  <si>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</si>
  <si>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</si>
  <si>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</si>
  <si>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</si>
  <si>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</si>
  <si>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</si>
  <si>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</si>
  <si>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</si>
  <si>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</si>
  <si>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</si>
  <si>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</si>
  <si>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</si>
  <si>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</si>
  <si>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</si>
  <si>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</si>
  <si>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</si>
  <si>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</si>
  <si>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</si>
  <si>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</si>
  <si>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</si>
  <si>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</si>
  <si>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</si>
  <si>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</si>
  <si>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</si>
  <si>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</si>
  <si>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</si>
  <si>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</si>
  <si>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</si>
  <si>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</si>
  <si>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</si>
  <si>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</si>
  <si>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</si>
  <si>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</si>
  <si>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</si>
  <si>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</si>
  <si>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</si>
  <si>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</si>
  <si>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</si>
  <si>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</si>
  <si>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</si>
  <si>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</si>
  <si>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</si>
  <si>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</si>
  <si>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</si>
  <si>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</si>
  <si>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</si>
  <si>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</si>
  <si>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</si>
  <si>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</si>
  <si>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</si>
  <si>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</si>
  <si>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</si>
  <si>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</si>
  <si>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</si>
  <si>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</si>
  <si>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</si>
  <si>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</si>
  <si>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</si>
  <si>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</si>
  <si>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</si>
  <si>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</si>
  <si>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</si>
  <si>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</si>
  <si>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</si>
  <si>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</si>
  <si>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</si>
  <si>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</si>
  <si>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</si>
  <si>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</si>
  <si>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</si>
  <si>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</si>
  <si>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</si>
  <si>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</si>
  <si>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</si>
  <si>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</si>
  <si>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</si>
  <si>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</si>
  <si>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</si>
  <si>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</si>
  <si>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</si>
  <si>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</si>
  <si>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</si>
  <si>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</si>
  <si>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</si>
  <si>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</si>
  <si>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</si>
  <si>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</si>
  <si>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</si>
  <si>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</si>
  <si>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</si>
  <si>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</si>
  <si>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</si>
  <si>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</si>
  <si>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</si>
  <si>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</si>
  <si>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</si>
  <si>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</si>
  <si>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</si>
  <si>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</si>
  <si>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</si>
  <si>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</si>
  <si>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</si>
  <si>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</si>
  <si>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</si>
  <si>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</si>
  <si>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</si>
  <si>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</si>
  <si>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</si>
  <si>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</si>
  <si>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</si>
  <si>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</si>
  <si>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</si>
  <si>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</si>
  <si>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</si>
  <si>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</si>
  <si>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</si>
  <si>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</si>
  <si>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</si>
  <si>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</si>
  <si>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</si>
  <si>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</si>
  <si>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</si>
  <si>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</si>
  <si>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</si>
  <si>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</si>
  <si>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</si>
  <si>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</si>
  <si>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</si>
  <si>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</si>
  <si>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</si>
  <si>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</si>
  <si>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</si>
  <si>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</si>
  <si>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</si>
  <si>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</si>
  <si>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</si>
  <si>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</si>
  <si>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</si>
  <si>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</si>
  <si>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</si>
  <si>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</si>
  <si>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</si>
  <si>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</si>
  <si>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</si>
  <si>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</si>
  <si>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</si>
  <si>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</si>
  <si>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</si>
  <si>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</si>
  <si>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</si>
  <si>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</si>
  <si>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</si>
  <si>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</si>
  <si>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</si>
  <si>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</si>
  <si>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</si>
  <si>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</si>
  <si>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</si>
  <si>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</si>
  <si>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</si>
  <si>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</si>
  <si>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</si>
  <si>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</si>
  <si>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</si>
  <si>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</si>
  <si>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</si>
  <si>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</si>
  <si>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</si>
  <si>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</si>
  <si>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</si>
  <si>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</si>
  <si>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</si>
  <si>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</si>
  <si>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</si>
  <si>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</si>
  <si>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</si>
  <si>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</si>
  <si>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</si>
  <si>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</si>
  <si>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</si>
  <si>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</si>
  <si>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</si>
  <si>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</si>
  <si>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</si>
  <si>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</si>
  <si>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</si>
  <si>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</si>
  <si>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</si>
  <si>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</si>
  <si>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</si>
  <si>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</si>
  <si>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</si>
  <si>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</si>
  <si>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</si>
  <si>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</si>
  <si>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</si>
  <si>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</si>
  <si>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</si>
  <si>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</si>
  <si>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</si>
  <si>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</si>
  <si>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</si>
  <si>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</si>
  <si>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</si>
  <si>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</si>
  <si>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</si>
  <si>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</si>
  <si>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</si>
  <si>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</si>
  <si>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</si>
  <si>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</si>
  <si>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</si>
  <si>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</si>
  <si>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</si>
  <si>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</si>
  <si>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</si>
  <si>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</si>
  <si>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</si>
  <si>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</si>
  <si>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</si>
  <si>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</si>
  <si>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</si>
  <si>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</si>
  <si>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</si>
  <si>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</si>
  <si>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</si>
  <si>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</si>
  <si>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</si>
  <si>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</si>
  <si>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</si>
  <si>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</si>
  <si>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</si>
  <si>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</si>
  <si>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</si>
  <si>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</si>
  <si>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</si>
  <si>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</si>
  <si>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</si>
  <si>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</si>
  <si>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</si>
  <si>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</si>
  <si>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</si>
  <si>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</si>
  <si>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</si>
  <si>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</si>
  <si>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</si>
  <si>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</si>
  <si>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</si>
  <si>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</si>
  <si>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</si>
  <si>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</si>
  <si>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</si>
  <si>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</si>
  <si>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</si>
  <si>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</si>
  <si>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</si>
  <si>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</si>
  <si>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</si>
  <si>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</si>
  <si>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</si>
  <si>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</si>
  <si>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</si>
  <si>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</si>
  <si>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</si>
  <si>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</si>
  <si>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</si>
  <si>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</si>
  <si>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</si>
  <si>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</si>
  <si>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</si>
  <si>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</si>
  <si>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</si>
  <si>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</si>
  <si>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</si>
  <si>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</si>
  <si>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</si>
  <si>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</si>
  <si>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</si>
  <si>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</si>
  <si>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</si>
  <si>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</si>
  <si>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</si>
  <si>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</si>
  <si>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</si>
  <si>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</si>
  <si>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</si>
  <si>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</si>
  <si>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</si>
  <si>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</si>
  <si>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</si>
  <si>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</si>
  <si>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</si>
  <si>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</si>
  <si>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</si>
  <si>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</si>
  <si>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</si>
  <si>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</si>
  <si>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</si>
  <si>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</si>
  <si>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</si>
  <si>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</si>
  <si>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</si>
  <si>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</si>
  <si>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</si>
  <si>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</si>
  <si>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</si>
  <si>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</si>
  <si>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</si>
  <si>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</si>
  <si>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</si>
  <si>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</si>
  <si>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</si>
  <si>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</si>
  <si>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</si>
  <si>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</si>
  <si>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</si>
  <si>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</si>
  <si>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</si>
  <si>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</si>
  <si>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</si>
  <si>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</si>
  <si>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</si>
  <si>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</si>
  <si>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</si>
  <si>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</si>
  <si>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</si>
  <si>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</si>
  <si>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</si>
  <si>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</si>
  <si>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</si>
  <si>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</si>
  <si>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</si>
  <si>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</si>
  <si>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</si>
  <si>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</si>
  <si>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</si>
  <si>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</si>
  <si>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</si>
  <si>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</si>
  <si>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</si>
  <si>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</si>
  <si>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</si>
  <si>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</si>
  <si>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</si>
  <si>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</si>
  <si>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</si>
  <si>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</si>
  <si>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</si>
  <si>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</si>
  <si>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</si>
  <si>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</si>
  <si>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</si>
  <si>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</si>
  <si>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</si>
  <si>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</si>
  <si>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</si>
  <si>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</si>
  <si>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</si>
  <si>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</si>
  <si>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</si>
  <si>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</si>
  <si>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</si>
  <si>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</si>
  <si>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</si>
  <si>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</si>
  <si>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</si>
  <si>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</si>
  <si>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</si>
  <si>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</si>
  <si>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</si>
  <si>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</si>
  <si>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</si>
  <si>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</si>
  <si>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</si>
  <si>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</si>
  <si>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</si>
  <si>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</si>
  <si>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</si>
  <si>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</si>
  <si>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</si>
  <si>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</si>
  <si>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</si>
  <si>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</si>
  <si>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</si>
  <si>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</si>
  <si>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</si>
  <si>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</si>
  <si>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</si>
  <si>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</si>
  <si>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</si>
  <si>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</si>
  <si>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</si>
  <si>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</si>
  <si>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</si>
  <si>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</si>
  <si>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</si>
  <si>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</si>
  <si>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</si>
  <si>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</si>
  <si>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</si>
  <si>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</si>
  <si>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</si>
  <si>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</si>
  <si>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</si>
  <si>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</si>
  <si>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</si>
  <si>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</si>
  <si>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</si>
  <si>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</si>
  <si>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</si>
  <si>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</si>
  <si>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</si>
  <si>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</si>
  <si>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</si>
  <si>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</si>
  <si>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</si>
  <si>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</si>
  <si>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</si>
  <si>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</si>
  <si>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</si>
  <si>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</si>
  <si>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</si>
  <si>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</si>
  <si>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</si>
  <si>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</si>
  <si>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</si>
  <si>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</si>
  <si>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</si>
  <si>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</si>
  <si>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</si>
  <si>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</si>
  <si>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</si>
  <si>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</si>
  <si>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</si>
  <si>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</si>
  <si>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</si>
  <si>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</si>
  <si>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</si>
  <si>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</si>
  <si>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</si>
  <si>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</si>
  <si>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</si>
  <si>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</si>
  <si>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</si>
  <si>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</si>
  <si>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</si>
  <si>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</si>
  <si>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</si>
  <si>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</si>
  <si>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</si>
  <si>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</si>
  <si>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</si>
  <si>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</si>
  <si>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</si>
  <si>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</si>
  <si>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</si>
  <si>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</si>
  <si>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</si>
  <si>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</si>
  <si>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</si>
  <si>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</si>
  <si>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</si>
  <si>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</si>
  <si>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</si>
  <si>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</si>
  <si>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</si>
  <si>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</si>
  <si>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</si>
  <si>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</si>
  <si>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</si>
  <si>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</si>
  <si>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</si>
  <si>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</si>
  <si>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</si>
  <si>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</si>
  <si>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</si>
  <si>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</si>
  <si>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</si>
  <si>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</si>
  <si>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</si>
  <si>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</si>
  <si>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</si>
  <si>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</si>
  <si>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</si>
  <si>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</si>
  <si>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</si>
  <si>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</si>
  <si>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</si>
  <si>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</si>
  <si>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</si>
  <si>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</si>
  <si>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</si>
  <si>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</si>
  <si>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</si>
  <si>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</si>
  <si>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</si>
  <si>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</si>
  <si>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</si>
  <si>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</si>
  <si>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</si>
  <si>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</si>
  <si>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</si>
  <si>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</si>
  <si>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</si>
  <si>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</si>
  <si>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</si>
  <si>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</si>
  <si>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</si>
  <si>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</si>
  <si>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</si>
  <si>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</si>
  <si>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</si>
  <si>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</si>
  <si>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</si>
  <si>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</si>
  <si>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</si>
  <si>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</si>
  <si>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</si>
  <si>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</si>
  <si>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</si>
  <si>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</si>
  <si>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</si>
  <si>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</si>
  <si>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</si>
  <si>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</si>
  <si>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</si>
  <si>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</si>
  <si>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</si>
  <si>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</si>
  <si>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</si>
  <si>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</si>
  <si>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</si>
  <si>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</si>
  <si>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</si>
  <si>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</si>
  <si>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</si>
  <si>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</si>
  <si>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</si>
  <si>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</si>
  <si>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</si>
  <si>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</si>
  <si>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</si>
  <si>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</si>
  <si>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</si>
  <si>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</si>
  <si>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</si>
  <si>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</si>
  <si>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</si>
  <si>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</si>
  <si>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</si>
  <si>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</si>
  <si>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</si>
  <si>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</si>
  <si>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</si>
  <si>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</si>
  <si>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</si>
  <si>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</si>
  <si>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</si>
  <si>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</si>
  <si>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</si>
  <si>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</si>
  <si>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</si>
  <si>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</si>
  <si>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</si>
  <si>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</si>
  <si>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</si>
  <si>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</si>
  <si>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</si>
  <si>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</si>
  <si>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</si>
  <si>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</si>
  <si>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</si>
  <si>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</si>
  <si>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</si>
  <si>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</si>
  <si>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</si>
  <si>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</si>
  <si>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</si>
  <si>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</si>
  <si>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</si>
  <si>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</si>
  <si>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</si>
  <si>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</si>
  <si>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</si>
  <si>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</si>
  <si>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</si>
  <si>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</si>
  <si>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</si>
  <si>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</si>
  <si>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</si>
  <si>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</si>
  <si>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</si>
  <si>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</si>
  <si>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</si>
  <si>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</si>
  <si>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</si>
  <si>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</si>
  <si>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</si>
  <si>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</si>
  <si>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</si>
  <si>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</si>
  <si>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</si>
  <si>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</si>
  <si>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</si>
  <si>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</si>
  <si>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</si>
  <si>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</si>
  <si>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</si>
  <si>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</si>
  <si>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</si>
  <si>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</si>
  <si>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</si>
  <si>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</si>
  <si>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</si>
  <si>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</si>
  <si>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</si>
  <si>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</si>
  <si>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</si>
  <si>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</si>
  <si>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</si>
  <si>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</si>
  <si>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</si>
  <si>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</si>
  <si>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</si>
  <si>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</si>
  <si>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</si>
  <si>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</si>
  <si>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</si>
  <si>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</si>
  <si>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</si>
  <si>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</si>
  <si>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</si>
  <si>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</si>
  <si>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</si>
  <si>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</si>
  <si>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</si>
  <si>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</si>
  <si>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</si>
  <si>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</si>
  <si>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</si>
  <si>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</si>
  <si>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</si>
  <si>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</si>
  <si>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</si>
  <si>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</si>
  <si>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</si>
  <si>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</si>
  <si>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</si>
  <si>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</si>
  <si>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</si>
  <si>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</si>
  <si>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</si>
  <si>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</si>
  <si>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</si>
  <si>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</si>
  <si>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</si>
  <si>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</si>
  <si>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</si>
  <si>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</si>
  <si>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</si>
  <si>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</si>
  <si>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</si>
  <si>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</si>
  <si>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</si>
  <si>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</si>
  <si>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</si>
  <si>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</si>
  <si>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</si>
  <si>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</si>
  <si>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</si>
  <si>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</si>
  <si>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</si>
  <si>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</si>
  <si>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</si>
  <si>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</si>
  <si>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</si>
  <si>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</si>
  <si>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</si>
  <si>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</si>
  <si>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</si>
  <si>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</si>
  <si>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</si>
  <si>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</si>
  <si>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</si>
  <si>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</si>
  <si>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</si>
  <si>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</si>
  <si>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</si>
  <si>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</si>
  <si>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</si>
  <si>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</si>
  <si>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</si>
  <si>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</si>
  <si>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</si>
  <si>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</si>
  <si>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</si>
  <si>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</si>
  <si>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</si>
  <si>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</si>
  <si>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</si>
  <si>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</si>
  <si>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</si>
  <si>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</si>
  <si>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</si>
  <si>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</si>
  <si>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</si>
  <si>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</si>
  <si>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</si>
  <si>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</si>
  <si>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</si>
  <si>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</si>
  <si>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</si>
  <si>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</si>
  <si>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</si>
  <si>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</si>
  <si>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</si>
  <si>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</si>
  <si>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</si>
  <si>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</si>
  <si>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</si>
  <si>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</si>
  <si>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</si>
  <si>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</si>
  <si>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</si>
  <si>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</si>
  <si>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</si>
  <si>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</si>
  <si>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</si>
  <si>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</si>
  <si>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</si>
  <si>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</si>
  <si>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</si>
  <si>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</si>
  <si>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</si>
  <si>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</si>
  <si>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</si>
  <si>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</si>
  <si>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</si>
  <si>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</si>
  <si>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</si>
  <si>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</si>
  <si>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</si>
  <si>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</si>
  <si>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</si>
  <si>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</si>
  <si>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</si>
  <si>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</si>
  <si>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</si>
  <si>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</si>
  <si>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</si>
  <si>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</si>
  <si>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</si>
  <si>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</si>
  <si>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</si>
  <si>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</si>
  <si>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</si>
  <si>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</si>
  <si>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</si>
  <si>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</si>
  <si>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</si>
  <si>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</si>
  <si>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</si>
  <si>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</si>
  <si>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</si>
  <si>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</si>
  <si>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</si>
  <si>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</si>
  <si>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</si>
  <si>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</si>
  <si>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</si>
  <si>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</si>
  <si>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</si>
  <si>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</si>
  <si>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</si>
  <si>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</si>
  <si>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</si>
  <si>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</si>
  <si>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</si>
  <si>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</si>
  <si>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</si>
  <si>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</si>
  <si>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</si>
  <si>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</si>
  <si>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</si>
  <si>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</si>
  <si>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</si>
  <si>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</si>
  <si>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</si>
  <si>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</si>
  <si>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</si>
  <si>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</si>
  <si>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</si>
  <si>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</si>
  <si>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</si>
  <si>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</si>
  <si>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</si>
  <si>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</si>
  <si>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</si>
  <si>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</si>
  <si>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</si>
  <si>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</si>
  <si>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</si>
  <si>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</si>
  <si>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</si>
  <si>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</si>
  <si>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</si>
  <si>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</si>
  <si>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</si>
  <si>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</si>
  <si>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</si>
  <si>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</si>
  <si>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</si>
  <si>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</si>
  <si>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</si>
  <si>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</si>
  <si>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</si>
  <si>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</si>
  <si>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</si>
  <si>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</si>
  <si>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</si>
  <si>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</si>
  <si>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</si>
  <si>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</si>
  <si>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</si>
  <si>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</si>
  <si>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</si>
  <si>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</si>
  <si>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</si>
  <si>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</si>
  <si>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</si>
  <si>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</si>
  <si>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</si>
  <si>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</si>
  <si>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</si>
  <si>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</si>
  <si>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</si>
  <si>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</si>
  <si>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</si>
  <si>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</si>
  <si>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</si>
  <si>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</si>
  <si>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</si>
  <si>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</si>
  <si>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</si>
  <si>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</si>
  <si>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</si>
  <si>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</si>
  <si>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</si>
  <si>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</si>
  <si>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</si>
  <si>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</si>
  <si>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</si>
  <si>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</si>
  <si>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</si>
  <si>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</si>
  <si>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</si>
  <si>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</si>
  <si>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</si>
  <si>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</si>
  <si>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</si>
  <si>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</si>
  <si>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</si>
  <si>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</si>
  <si>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</si>
  <si>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</si>
  <si>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</si>
  <si>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</si>
  <si>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</si>
  <si>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</si>
  <si>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</si>
  <si>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</si>
  <si>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</si>
  <si>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</si>
  <si>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</si>
  <si>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</si>
  <si>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</si>
  <si>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</si>
  <si>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</si>
  <si>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</si>
  <si>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</si>
  <si>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</si>
  <si>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</si>
  <si>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</si>
  <si>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</si>
  <si>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</si>
  <si>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</si>
  <si>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</si>
  <si>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</si>
  <si>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</si>
  <si>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</si>
  <si>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</si>
  <si>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</si>
  <si>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</si>
  <si>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</si>
  <si>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</si>
  <si>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</si>
  <si>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</si>
  <si>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</si>
  <si>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</si>
  <si>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</si>
  <si>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</si>
  <si>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</si>
  <si>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</si>
  <si>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</si>
  <si>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</si>
  <si>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</si>
  <si>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</si>
  <si>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</si>
  <si>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</si>
  <si>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</si>
  <si>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</si>
  <si>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</si>
  <si>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</si>
  <si>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</si>
  <si>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</si>
  <si>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</si>
  <si>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</si>
  <si>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</si>
  <si>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</si>
  <si>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</si>
  <si>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</si>
  <si>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</si>
  <si>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</si>
  <si>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</si>
  <si>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</si>
  <si>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</si>
  <si>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</si>
  <si>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</si>
  <si>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</si>
  <si>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</si>
  <si>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</si>
  <si>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</si>
  <si>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</si>
  <si>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</si>
  <si>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</si>
  <si>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</si>
  <si>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</si>
  <si>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</si>
  <si>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</si>
  <si>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</si>
  <si>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</si>
  <si>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</si>
  <si>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</si>
  <si>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</si>
  <si>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</si>
  <si>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</si>
  <si>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</si>
  <si>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</si>
  <si>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</si>
  <si>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</si>
  <si>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</si>
  <si>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</si>
  <si>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</si>
  <si>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</si>
  <si>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</si>
  <si>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</si>
  <si>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</si>
  <si>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</si>
  <si>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</si>
  <si>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</si>
  <si>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</si>
  <si>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</si>
  <si>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</si>
  <si>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</si>
  <si>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</si>
  <si>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</si>
  <si>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</si>
  <si>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</si>
  <si>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</si>
  <si>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</si>
  <si>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</si>
  <si>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</si>
  <si>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</si>
  <si>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</si>
  <si>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</si>
  <si>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</si>
  <si>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</si>
  <si>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</si>
  <si>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</si>
  <si>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</si>
  <si>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</si>
  <si>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</si>
  <si>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</si>
  <si>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</si>
  <si>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</si>
  <si>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</si>
  <si>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</si>
  <si>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</si>
  <si>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</si>
  <si>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</si>
  <si>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</si>
  <si>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</si>
  <si>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</si>
  <si>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</si>
  <si>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</si>
  <si>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</si>
  <si>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</si>
  <si>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</si>
  <si>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</si>
  <si>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</si>
  <si>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</si>
  <si>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</si>
  <si>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</si>
  <si>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</si>
  <si>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</si>
  <si>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</si>
  <si>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</si>
  <si>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</si>
  <si>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</si>
  <si>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</si>
  <si>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</si>
  <si>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</si>
  <si>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</si>
  <si>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</si>
  <si>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</si>
  <si>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</si>
  <si>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</si>
  <si>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</si>
  <si>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</si>
  <si>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</si>
  <si>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</si>
  <si>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</si>
  <si>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</si>
  <si>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</si>
  <si>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</si>
  <si>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</si>
  <si>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</si>
  <si>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</si>
  <si>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</si>
  <si>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</si>
  <si>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</si>
  <si>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</si>
  <si>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</si>
  <si>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</si>
  <si>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</si>
  <si>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</si>
  <si>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</si>
  <si>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</si>
  <si>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</si>
  <si>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</si>
  <si>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</si>
  <si>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</si>
  <si>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</si>
  <si>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</si>
  <si>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</si>
  <si>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</si>
  <si>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</si>
  <si>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</si>
  <si>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</si>
  <si>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</si>
  <si>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</si>
  <si>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</si>
  <si>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</si>
  <si>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</si>
  <si>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</si>
  <si>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</si>
  <si>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</si>
  <si>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</si>
  <si>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</si>
  <si>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</si>
  <si>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</si>
  <si>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</si>
  <si>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</si>
  <si>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</si>
  <si>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</si>
  <si>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</si>
  <si>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</si>
  <si>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</si>
  <si>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</si>
  <si>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</si>
  <si>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</si>
  <si>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</si>
  <si>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</si>
  <si>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</si>
  <si>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</si>
  <si>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</si>
  <si>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</si>
  <si>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</si>
  <si>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</si>
  <si>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</si>
  <si>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</si>
  <si>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</si>
  <si>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</si>
  <si>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</si>
  <si>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</si>
  <si>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</si>
  <si>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</si>
  <si>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</si>
  <si>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</si>
  <si>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</si>
  <si>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</si>
  <si>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</si>
  <si>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</si>
  <si>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</si>
  <si>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</si>
  <si>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</si>
  <si>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</si>
  <si>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</si>
  <si>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</si>
  <si>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</si>
  <si>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</si>
  <si>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</si>
  <si>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</si>
  <si>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</si>
  <si>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</si>
  <si>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</si>
  <si>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</si>
  <si>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</si>
  <si>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</si>
  <si>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</si>
  <si>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</si>
  <si>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</si>
  <si>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</si>
  <si>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</si>
  <si>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</si>
  <si>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</si>
  <si>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</si>
  <si>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</si>
  <si>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</si>
  <si>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</si>
  <si>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</si>
  <si>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</si>
  <si>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</si>
  <si>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</si>
  <si>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</si>
  <si>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</si>
  <si>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</si>
  <si>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</si>
  <si>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</si>
  <si>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</si>
  <si>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</si>
  <si>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</si>
  <si>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</si>
  <si>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</si>
  <si>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</si>
  <si>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</si>
  <si>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</si>
  <si>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</si>
  <si>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</si>
  <si>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</si>
  <si>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</si>
  <si>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</si>
  <si>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</si>
  <si>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</si>
  <si>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</si>
  <si>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</si>
  <si>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</si>
  <si>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</si>
  <si>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</si>
  <si>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</si>
  <si>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</si>
  <si>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</si>
  <si>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</si>
  <si>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</si>
  <si>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</si>
  <si>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</si>
  <si>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</si>
  <si>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</si>
  <si>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</si>
  <si>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</si>
  <si>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</si>
  <si>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</si>
  <si>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</si>
  <si>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</si>
  <si>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</si>
  <si>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</si>
  <si>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</si>
  <si>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</si>
  <si>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</si>
  <si>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</si>
  <si>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</si>
  <si>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</si>
  <si>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</si>
  <si>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</si>
  <si>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</si>
  <si>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</si>
  <si>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</si>
  <si>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</si>
  <si>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</si>
  <si>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</si>
  <si>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</si>
  <si>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</si>
  <si>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</si>
  <si>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</si>
  <si>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</si>
  <si>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</si>
  <si>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</si>
  <si>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</si>
  <si>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</si>
  <si>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</si>
  <si>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</si>
  <si>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</si>
  <si>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</si>
  <si>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</si>
  <si>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</si>
  <si>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</si>
  <si>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</si>
  <si>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</si>
  <si>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</si>
  <si>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</si>
  <si>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</si>
  <si>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</si>
  <si>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</si>
  <si>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</si>
  <si>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</si>
  <si>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</si>
  <si>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</si>
  <si>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</si>
  <si>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</si>
  <si>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</si>
  <si>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</si>
  <si>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</si>
  <si>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</si>
  <si>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</si>
  <si>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</si>
  <si>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</si>
  <si>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</si>
  <si>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</si>
  <si>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</si>
  <si>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</si>
  <si>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</si>
  <si>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</si>
  <si>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</si>
  <si>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</si>
  <si>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</si>
  <si>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</si>
  <si>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</si>
  <si>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</si>
  <si>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</si>
  <si>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</si>
  <si>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</si>
  <si>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</si>
  <si>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</si>
  <si>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</si>
  <si>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</si>
  <si>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</si>
  <si>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</si>
  <si>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</si>
  <si>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</si>
  <si>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</si>
  <si>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</si>
  <si>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</si>
  <si>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</si>
  <si>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</si>
  <si>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</si>
  <si>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</si>
  <si>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</si>
  <si>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</si>
  <si>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</si>
  <si>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</si>
  <si>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</si>
  <si>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</si>
  <si>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</si>
  <si>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</si>
  <si>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</si>
  <si>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</si>
  <si>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</si>
  <si>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</si>
  <si>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</si>
  <si>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</si>
  <si>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</si>
  <si>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</si>
  <si>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</si>
  <si>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</si>
  <si>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</si>
  <si>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</si>
  <si>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</si>
  <si>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</si>
  <si>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</si>
  <si>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</si>
  <si>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</si>
  <si>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</si>
  <si>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</si>
  <si>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</si>
  <si>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</si>
  <si>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</si>
  <si>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</si>
  <si>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</si>
  <si>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</si>
  <si>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</si>
  <si>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</si>
  <si>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</si>
  <si>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</si>
  <si>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</si>
  <si>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</si>
  <si>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</si>
  <si>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</si>
  <si>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</si>
  <si>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</si>
  <si>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</si>
  <si>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</si>
  <si>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</si>
  <si>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</si>
  <si>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</si>
  <si>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</si>
  <si>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</si>
  <si>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</si>
  <si>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</si>
  <si>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</si>
  <si>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</si>
  <si>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</si>
  <si>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</si>
  <si>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</si>
  <si>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</si>
  <si>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</si>
  <si>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</si>
  <si>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</si>
  <si>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</si>
  <si>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</si>
  <si>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</si>
  <si>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</si>
  <si>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</si>
  <si>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</si>
  <si>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</si>
  <si>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</si>
  <si>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</si>
  <si>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</si>
  <si>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</si>
  <si>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</si>
  <si>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</si>
  <si>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</si>
  <si>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</si>
  <si>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</si>
  <si>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</si>
  <si>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</si>
  <si>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</si>
  <si>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</si>
  <si>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</si>
  <si>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</si>
  <si>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</si>
  <si>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</si>
  <si>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</si>
  <si>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</si>
  <si>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</si>
  <si>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</si>
  <si>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</si>
  <si>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</si>
  <si>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</si>
  <si>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</si>
  <si>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</si>
  <si>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</si>
  <si>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</si>
  <si>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</si>
  <si>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</si>
  <si>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</si>
  <si>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</si>
  <si>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</si>
  <si>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</si>
  <si>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</si>
  <si>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</si>
  <si>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</si>
  <si>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</si>
  <si>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</si>
  <si>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</si>
  <si>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</si>
  <si>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</si>
  <si>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</si>
  <si>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</si>
  <si>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</si>
  <si>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</si>
  <si>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</si>
  <si>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</si>
  <si>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</si>
  <si>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</si>
  <si>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</si>
  <si>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</si>
  <si>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</si>
  <si>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</si>
  <si>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</si>
  <si>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</si>
  <si>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</si>
  <si>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</si>
  <si>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</si>
  <si>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</si>
  <si>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</si>
  <si>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</si>
  <si>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</si>
  <si>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</si>
  <si>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</si>
  <si>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</si>
  <si>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</si>
  <si>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</si>
  <si>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</si>
  <si>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</si>
  <si>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</si>
  <si>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</si>
  <si>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</si>
  <si>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</si>
  <si>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</si>
  <si>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</si>
  <si>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</si>
  <si>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</si>
  <si>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</si>
  <si>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</si>
  <si>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</si>
  <si>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</si>
  <si>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</si>
  <si>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</si>
  <si>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</si>
  <si>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</si>
  <si>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</si>
  <si>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</si>
  <si>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</si>
  <si>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</si>
  <si>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</si>
  <si>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</si>
  <si>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</si>
  <si>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</si>
  <si>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</si>
  <si>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</si>
  <si>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</si>
  <si>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</si>
  <si>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</si>
  <si>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</si>
  <si>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</si>
  <si>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</si>
  <si>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</si>
  <si>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</si>
  <si>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</si>
  <si>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</si>
  <si>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</si>
  <si>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</si>
  <si>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</si>
  <si>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</si>
  <si>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</si>
  <si>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</si>
  <si>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</si>
  <si>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</si>
  <si>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</si>
  <si>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</si>
  <si>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</si>
  <si>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</si>
  <si>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</si>
  <si>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</si>
  <si>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</si>
  <si>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</si>
  <si>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</si>
  <si>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</si>
  <si>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</si>
  <si>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</si>
  <si>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</si>
  <si>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</si>
  <si>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</si>
  <si>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</si>
  <si>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</si>
  <si>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</si>
  <si>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</si>
  <si>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</si>
  <si>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</si>
  <si>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</si>
  <si>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</si>
  <si>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</si>
  <si>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</si>
  <si>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</si>
  <si>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</si>
  <si>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</si>
  <si>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</si>
  <si>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</si>
  <si>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</si>
  <si>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</si>
  <si>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</si>
  <si>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</si>
  <si>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</si>
  <si>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</si>
  <si>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</si>
  <si>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</si>
  <si>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</si>
  <si>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</si>
  <si>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</si>
  <si>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</si>
  <si>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</si>
  <si>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</si>
  <si>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</si>
  <si>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</si>
  <si>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</si>
  <si>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</si>
  <si>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</si>
  <si>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</si>
  <si>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</si>
  <si>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</si>
  <si>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</si>
  <si>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</si>
  <si>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</si>
  <si>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</si>
  <si>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</si>
  <si>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</si>
  <si>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</si>
  <si>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</si>
  <si>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</si>
  <si>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</si>
  <si>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</si>
  <si>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</si>
  <si>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</si>
  <si>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</si>
  <si>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</si>
  <si>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</si>
  <si>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</si>
  <si>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</si>
  <si>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</si>
  <si>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</si>
  <si>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</si>
  <si>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</si>
  <si>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</si>
  <si>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</si>
  <si>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</si>
  <si>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</si>
  <si>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</si>
  <si>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</si>
  <si>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</si>
  <si>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</si>
  <si>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</si>
  <si>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</si>
  <si>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</si>
  <si>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</si>
  <si>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</si>
  <si>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</si>
  <si>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</si>
  <si>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</si>
  <si>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</si>
  <si>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</si>
  <si>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</si>
  <si>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</si>
  <si>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</si>
  <si>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</si>
  <si>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</si>
  <si>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</si>
  <si>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</si>
  <si>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</si>
  <si>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</si>
  <si>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</si>
  <si>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</si>
  <si>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</si>
  <si>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</si>
  <si>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</si>
  <si>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</si>
  <si>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</si>
  <si>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</si>
  <si>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</si>
  <si>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</si>
  <si>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</si>
  <si>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</si>
  <si>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</si>
  <si>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</si>
  <si>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</si>
  <si>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</si>
  <si>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</si>
  <si>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</si>
  <si>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</si>
  <si>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</si>
  <si>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</si>
  <si>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</si>
  <si>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</si>
  <si>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</si>
  <si>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</si>
  <si>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</si>
  <si>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</si>
  <si>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</si>
  <si>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</si>
  <si>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</si>
  <si>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</si>
  <si>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</si>
  <si>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</si>
  <si>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</si>
  <si>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</si>
  <si>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</si>
  <si>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</si>
  <si>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</si>
  <si>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</si>
  <si>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</si>
  <si>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</si>
  <si>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</si>
  <si>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</si>
  <si>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</si>
  <si>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</si>
  <si>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</si>
  <si>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</si>
  <si>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</si>
  <si>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</si>
  <si>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</si>
  <si>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</si>
  <si>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</si>
  <si>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</si>
  <si>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</si>
  <si>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</si>
  <si>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</si>
  <si>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</si>
  <si>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</si>
  <si>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</si>
  <si>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</si>
  <si>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</si>
  <si>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</si>
  <si>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</si>
  <si>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</si>
  <si>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</si>
  <si>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</si>
  <si>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</si>
  <si>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</si>
  <si>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</si>
  <si>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</si>
  <si>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</si>
  <si>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</si>
  <si>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</si>
  <si>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</si>
  <si>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</si>
  <si>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</si>
  <si>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</si>
  <si>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</si>
  <si>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</si>
  <si>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</si>
  <si>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</si>
  <si>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</si>
  <si>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</si>
  <si>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</si>
  <si>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</si>
  <si>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</si>
  <si>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</si>
  <si>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</si>
  <si>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</si>
  <si>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</si>
  <si>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</si>
  <si>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</si>
  <si>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</si>
  <si>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</si>
  <si>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</si>
  <si>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</si>
  <si>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</si>
  <si>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</si>
  <si>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</si>
  <si>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</si>
  <si>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</si>
  <si>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</si>
  <si>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</si>
  <si>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</si>
  <si>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</si>
  <si>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</si>
  <si>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</si>
  <si>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</si>
  <si>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</si>
  <si>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</si>
  <si>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</si>
  <si>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</si>
  <si>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</si>
  <si>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</si>
  <si>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</si>
  <si>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</si>
  <si>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</si>
  <si>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</si>
  <si>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</si>
  <si>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</si>
  <si>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</si>
  <si>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</si>
  <si>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</si>
  <si>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</si>
  <si>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</si>
  <si>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</si>
  <si>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</si>
  <si>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</si>
  <si>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</si>
  <si>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</si>
  <si>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</si>
  <si>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</si>
  <si>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</si>
  <si>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</si>
  <si>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</si>
  <si>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</si>
  <si>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</si>
  <si>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</si>
  <si>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</si>
  <si>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</si>
  <si>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</si>
  <si>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</si>
  <si>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</si>
  <si>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</si>
  <si>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</si>
  <si>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</si>
  <si>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</si>
  <si>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</si>
  <si>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</si>
  <si>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</si>
  <si>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</si>
  <si>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</si>
  <si>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</si>
  <si>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</si>
  <si>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</si>
  <si>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</si>
  <si>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</si>
  <si>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</si>
  <si>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</si>
  <si>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</si>
  <si>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</si>
  <si>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</si>
  <si>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</si>
  <si>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</si>
  <si>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</si>
  <si>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</si>
  <si>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</si>
  <si>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</si>
  <si>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</si>
  <si>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</si>
  <si>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</si>
  <si>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</si>
  <si>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</si>
  <si>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</si>
  <si>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</si>
  <si>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</si>
  <si>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</si>
  <si>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</si>
  <si>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</si>
  <si>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</si>
  <si>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</si>
  <si>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</si>
  <si>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</si>
  <si>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</si>
  <si>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</si>
  <si>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</si>
  <si>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</si>
  <si>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</si>
  <si>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</si>
  <si>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</si>
  <si>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</si>
  <si>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</si>
  <si>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</si>
  <si>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</si>
  <si>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</si>
  <si>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</si>
  <si>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</si>
  <si>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</si>
  <si>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</si>
  <si>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</si>
  <si>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</si>
  <si>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</si>
  <si>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</si>
  <si>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</si>
  <si>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</si>
  <si>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</si>
  <si>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</si>
  <si>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</si>
  <si>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</si>
  <si>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</si>
  <si>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</si>
  <si>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</si>
  <si>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</si>
  <si>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</si>
  <si>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</si>
  <si>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</si>
  <si>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</si>
  <si>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</si>
  <si>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</si>
  <si>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</si>
  <si>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</si>
  <si>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</si>
  <si>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</si>
  <si>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</si>
  <si>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</si>
  <si>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</si>
  <si>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</si>
  <si>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</si>
  <si>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</si>
  <si>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</si>
  <si>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</si>
  <si>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</si>
  <si>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</si>
  <si>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</si>
  <si>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</si>
  <si>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</si>
  <si>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</si>
  <si>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</si>
  <si>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</si>
  <si>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</si>
  <si>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</si>
  <si>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</si>
  <si>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</si>
  <si>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</si>
  <si>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</si>
  <si>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</si>
  <si>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</si>
  <si>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</si>
  <si>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</si>
  <si>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</si>
  <si>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</si>
  <si>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</si>
  <si>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</si>
  <si>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</si>
  <si>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</si>
  <si>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</si>
  <si>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</si>
  <si>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</si>
  <si>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</si>
  <si>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</si>
  <si>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</si>
  <si>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</si>
  <si>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</si>
  <si>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</si>
  <si>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</si>
  <si>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</si>
  <si>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</si>
  <si>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</si>
  <si>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</si>
  <si>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</si>
  <si>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</si>
  <si>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</si>
  <si>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</si>
  <si>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</si>
  <si>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</si>
  <si>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</si>
  <si>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</si>
  <si>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</si>
  <si>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</si>
  <si>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</si>
  <si>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</si>
  <si>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</si>
  <si>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</si>
  <si>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</si>
  <si>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</si>
  <si>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</si>
  <si>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</si>
  <si>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</si>
  <si>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</si>
  <si>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</si>
  <si>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</si>
  <si>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</si>
  <si>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</si>
  <si>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</si>
  <si>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</si>
  <si>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</si>
  <si>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</si>
  <si>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</si>
  <si>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</si>
  <si>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</si>
  <si>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</si>
  <si>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</si>
  <si>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</si>
  <si>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</si>
  <si>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</si>
  <si>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</si>
  <si>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</si>
  <si>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</si>
  <si>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</si>
  <si>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</si>
  <si>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</si>
  <si>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</si>
  <si>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</si>
  <si>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</si>
  <si>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</si>
  <si>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</si>
  <si>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</si>
  <si>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</si>
  <si>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</si>
  <si>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</si>
  <si>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</si>
  <si>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</si>
  <si>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</si>
  <si>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</si>
  <si>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</si>
  <si>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</si>
  <si>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</si>
  <si>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</si>
  <si>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</si>
  <si>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</si>
  <si>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</si>
  <si>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</si>
  <si>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</si>
  <si>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</si>
  <si>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</si>
  <si>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</si>
  <si>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</si>
  <si>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</si>
  <si>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</si>
  <si>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</si>
  <si>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</si>
  <si>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</si>
  <si>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</si>
  <si>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</si>
  <si>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</si>
  <si>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</si>
  <si>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</si>
  <si>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</si>
  <si>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</si>
  <si>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</si>
  <si>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</si>
  <si>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</si>
  <si>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</si>
  <si>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</si>
  <si>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</si>
  <si>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</si>
  <si>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</si>
  <si>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</si>
  <si>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</si>
  <si>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</si>
  <si>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</si>
  <si>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</si>
  <si>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</si>
  <si>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</si>
  <si>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</si>
  <si>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</si>
  <si>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</si>
  <si>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</si>
  <si>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</si>
  <si>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</si>
  <si>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</si>
  <si>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</si>
  <si>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</si>
  <si>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</si>
  <si>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</si>
  <si>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</si>
  <si>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</si>
  <si>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</si>
  <si>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</si>
  <si>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</si>
  <si>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</si>
  <si>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</si>
  <si>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</si>
  <si>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</si>
  <si>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</si>
  <si>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</si>
  <si>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</si>
  <si>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</si>
  <si>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</si>
  <si>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</si>
  <si>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</si>
  <si>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</si>
  <si>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</si>
  <si>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</si>
  <si>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</si>
  <si>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</si>
  <si>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</si>
  <si>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</si>
  <si>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</si>
  <si>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</si>
  <si>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</si>
  <si>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</si>
  <si>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</si>
  <si>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</si>
  <si>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</si>
  <si>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</si>
  <si>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</si>
  <si>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</si>
  <si>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</si>
  <si>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</si>
  <si>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</si>
  <si>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</si>
  <si>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</si>
  <si>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</si>
  <si>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</si>
  <si>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</si>
  <si>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</si>
  <si>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</si>
  <si>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</si>
  <si>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</si>
  <si>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</si>
  <si>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</si>
  <si>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</si>
  <si>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</si>
  <si>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</si>
  <si>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</si>
  <si>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</si>
  <si>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</si>
  <si>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</si>
  <si>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</si>
  <si>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</si>
  <si>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</si>
  <si>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</si>
  <si>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</si>
  <si>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</si>
  <si>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</si>
  <si>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</si>
  <si>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</si>
  <si>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</si>
  <si>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</si>
  <si>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</si>
  <si>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</si>
  <si>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</si>
  <si>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</si>
  <si>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</si>
  <si>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</si>
  <si>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</si>
  <si>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</si>
  <si>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</si>
  <si>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</si>
  <si>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</si>
  <si>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</si>
  <si>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</si>
  <si>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</si>
  <si>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</si>
  <si>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</si>
  <si>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</si>
  <si>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</si>
  <si>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</si>
  <si>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</si>
  <si>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</si>
  <si>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</si>
  <si>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</si>
  <si>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</si>
  <si>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</si>
  <si>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</si>
  <si>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</si>
  <si>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</si>
  <si>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</si>
  <si>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</si>
  <si>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</si>
  <si>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</si>
  <si>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</si>
  <si>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</si>
  <si>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</si>
  <si>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</si>
  <si>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</si>
  <si>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</si>
  <si>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</si>
  <si>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</si>
  <si>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</si>
  <si>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</si>
  <si>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</si>
  <si>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</si>
  <si>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</si>
  <si>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</si>
  <si>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</si>
  <si>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</si>
  <si>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</si>
  <si>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</si>
  <si>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</si>
  <si>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</si>
  <si>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</si>
  <si>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</si>
  <si>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</si>
  <si>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</si>
  <si>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</si>
  <si>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</si>
  <si>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</si>
  <si>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</si>
  <si>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</si>
  <si>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</si>
  <si>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</si>
  <si>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</si>
  <si>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</si>
  <si>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</si>
  <si>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</si>
  <si>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</si>
  <si>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</si>
  <si>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</si>
  <si>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</si>
  <si>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</si>
  <si>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</si>
  <si>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</si>
  <si>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</si>
  <si>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</si>
  <si>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</si>
  <si>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</si>
  <si>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</si>
  <si>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</si>
  <si>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</si>
  <si>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</si>
  <si>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</si>
  <si>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</si>
  <si>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</si>
  <si>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</si>
  <si>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</si>
  <si>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</si>
  <si>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</si>
  <si>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</si>
  <si>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</si>
  <si>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</si>
  <si>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</si>
  <si>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</si>
  <si>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</si>
  <si>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</si>
  <si>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</si>
  <si>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</si>
  <si>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</si>
  <si>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</si>
  <si>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</si>
  <si>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</si>
  <si>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</si>
  <si>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</si>
  <si>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</si>
  <si>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</si>
  <si>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</si>
  <si>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</si>
  <si>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</si>
  <si>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</si>
  <si>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</si>
  <si>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</si>
  <si>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</si>
  <si>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</si>
  <si>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</si>
  <si>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</si>
  <si>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</si>
  <si>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</si>
  <si>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</si>
  <si>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</si>
  <si>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</si>
  <si>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</si>
  <si>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</si>
  <si>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</si>
  <si>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</si>
  <si>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</si>
  <si>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</si>
  <si>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</si>
  <si>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</si>
  <si>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</si>
  <si>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</si>
  <si>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</si>
  <si>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</si>
  <si>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</si>
  <si>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</si>
  <si>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</si>
  <si>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</si>
  <si>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</si>
  <si>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</si>
  <si>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</si>
  <si>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</si>
  <si>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</si>
  <si>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</si>
  <si>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</si>
  <si>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</si>
  <si>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</si>
  <si>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</si>
  <si>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</si>
  <si>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</si>
  <si>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</si>
  <si>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</si>
  <si>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</si>
  <si>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</si>
  <si>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</si>
  <si>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</si>
  <si>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</si>
  <si>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</si>
  <si>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</si>
  <si>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</si>
  <si>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</si>
  <si>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</si>
  <si>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</si>
  <si>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</si>
  <si>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</si>
  <si>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</si>
  <si>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</si>
  <si>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</si>
  <si>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</si>
  <si>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</si>
  <si>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</si>
  <si>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</si>
  <si>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</si>
  <si>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</si>
  <si>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</si>
  <si>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</si>
  <si>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</si>
  <si>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</si>
  <si>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</si>
  <si>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</si>
  <si>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</si>
  <si>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</si>
  <si>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</si>
  <si>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</si>
  <si>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</si>
  <si>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</si>
  <si>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</si>
  <si>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</si>
  <si>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</si>
  <si>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</si>
  <si>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</si>
  <si>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</si>
  <si>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</si>
  <si>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</si>
  <si>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</si>
  <si>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</si>
  <si>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</si>
  <si>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</si>
  <si>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</si>
  <si>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</si>
  <si>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</si>
  <si>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</si>
  <si>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</si>
  <si>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</si>
  <si>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</si>
  <si>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</si>
  <si>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</si>
  <si>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</si>
  <si>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</si>
  <si>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</si>
  <si>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</si>
  <si>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</si>
  <si>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</si>
  <si>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</si>
  <si>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</si>
  <si>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</si>
  <si>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</si>
  <si>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</si>
  <si>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</si>
  <si>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</si>
  <si>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</si>
  <si>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</si>
  <si>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</si>
  <si>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</si>
  <si>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</si>
  <si>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</si>
  <si>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</si>
  <si>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</si>
  <si>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</si>
  <si>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</si>
  <si>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</si>
  <si>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</si>
  <si>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</si>
  <si>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</si>
  <si>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</si>
  <si>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</si>
  <si>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</si>
  <si>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</si>
  <si>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</si>
  <si>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</si>
  <si>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</si>
  <si>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</si>
  <si>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</si>
  <si>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</si>
  <si>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</si>
  <si>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</si>
  <si>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</si>
  <si>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</si>
  <si>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</si>
  <si>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</si>
  <si>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</si>
  <si>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</si>
  <si>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</si>
  <si>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</si>
  <si>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</si>
  <si>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</si>
  <si>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</si>
  <si>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</si>
  <si>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</si>
  <si>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</si>
  <si>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</si>
  <si>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</si>
  <si>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</si>
  <si>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</si>
  <si>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</si>
  <si>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</si>
  <si>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</si>
  <si>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</si>
  <si>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</si>
  <si>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</si>
  <si>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</si>
  <si>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</si>
  <si>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</si>
  <si>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</si>
  <si>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</si>
  <si>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</si>
  <si>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</si>
  <si>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</si>
  <si>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</si>
  <si>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</si>
  <si>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</si>
  <si>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</si>
  <si>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</si>
  <si>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</si>
  <si>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</si>
  <si>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</si>
  <si>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</si>
  <si>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</si>
  <si>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</si>
  <si>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</si>
  <si>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</si>
  <si>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</si>
  <si>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</si>
  <si>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</si>
  <si>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</si>
  <si>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</si>
  <si>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</si>
  <si>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</si>
  <si>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</si>
  <si>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</si>
  <si>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</si>
  <si>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</si>
  <si>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</si>
  <si>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</si>
  <si>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</si>
  <si>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</si>
  <si>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</si>
  <si>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</si>
  <si>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</si>
  <si>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</si>
  <si>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</si>
  <si>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</si>
  <si>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</si>
  <si>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</si>
  <si>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</si>
  <si>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</si>
  <si>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</si>
  <si>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</si>
  <si>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</si>
  <si>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</si>
  <si>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</si>
  <si>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</si>
  <si>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</si>
  <si>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</si>
  <si>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</si>
  <si>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</si>
  <si>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</si>
  <si>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</si>
  <si>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</si>
  <si>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</si>
  <si>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</si>
  <si>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</si>
  <si>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</si>
  <si>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</si>
  <si>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</si>
  <si>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</si>
  <si>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</si>
  <si>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</si>
  <si>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</si>
  <si>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</si>
  <si>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</si>
  <si>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</si>
  <si>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</si>
  <si>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</si>
  <si>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</si>
  <si>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</si>
  <si>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</si>
  <si>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</si>
  <si>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</si>
  <si>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</si>
  <si>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</si>
  <si>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</si>
  <si>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</si>
  <si>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</si>
  <si>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</si>
  <si>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</si>
  <si>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</si>
  <si>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</si>
  <si>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</si>
  <si>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</si>
  <si>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</si>
  <si>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</si>
  <si>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</si>
  <si>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</si>
  <si>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</si>
  <si>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</si>
  <si>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</si>
  <si>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</si>
  <si>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</si>
  <si>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</si>
  <si>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</si>
  <si>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</si>
  <si>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</si>
  <si>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</si>
  <si>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</si>
  <si>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</si>
  <si>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</si>
  <si>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</si>
  <si>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</si>
  <si>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</si>
  <si>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</si>
  <si>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</si>
  <si>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</si>
  <si>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</si>
  <si>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</si>
  <si>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</si>
  <si>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</si>
  <si>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</si>
  <si>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</si>
  <si>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</si>
  <si>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</si>
  <si>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</si>
  <si>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</si>
  <si>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</si>
  <si>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</si>
  <si>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</si>
  <si>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</si>
  <si>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</si>
  <si>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</si>
  <si>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</si>
  <si>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</si>
  <si>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</si>
  <si>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</si>
  <si>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</si>
  <si>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</si>
  <si>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</si>
  <si>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</si>
  <si>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</si>
  <si>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</si>
  <si>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</si>
  <si>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</si>
  <si>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</si>
  <si>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</si>
  <si>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</si>
  <si>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</si>
  <si>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</si>
  <si>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</si>
  <si>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</si>
  <si>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</si>
  <si>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</si>
  <si>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</si>
  <si>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</si>
  <si>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</si>
  <si>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</si>
  <si>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</si>
  <si>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</si>
  <si>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</si>
  <si>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</si>
  <si>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</si>
  <si>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</si>
  <si>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</si>
  <si>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</si>
  <si>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</si>
  <si>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</si>
  <si>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</si>
  <si>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</si>
  <si>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</si>
  <si>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</si>
  <si>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</si>
  <si>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</si>
  <si>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</si>
  <si>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</si>
  <si>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</si>
  <si>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</si>
  <si>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</si>
  <si>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</si>
  <si>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</si>
  <si>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</si>
  <si>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</si>
  <si>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</si>
  <si>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</si>
  <si>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</si>
  <si>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</si>
  <si>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</si>
  <si>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</si>
  <si>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</si>
  <si>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</si>
  <si>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</si>
  <si>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</si>
  <si>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</si>
  <si>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</si>
  <si>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</si>
  <si>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</si>
  <si>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</si>
  <si>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</si>
  <si>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</si>
  <si>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</si>
  <si>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</si>
  <si>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</si>
  <si>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</si>
  <si>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</si>
  <si>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</si>
  <si>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</si>
  <si>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</si>
  <si>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</si>
  <si>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</si>
  <si>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</si>
  <si>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</si>
  <si>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</si>
  <si>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</si>
  <si>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</si>
  <si>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</si>
  <si>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</si>
  <si>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</si>
  <si>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</si>
  <si>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</si>
  <si>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</si>
  <si>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</si>
  <si>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</si>
  <si>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</si>
  <si>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</si>
  <si>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</si>
  <si>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</si>
  <si>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</si>
  <si>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</si>
  <si>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</si>
  <si>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</si>
  <si>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</si>
  <si>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</si>
  <si>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</si>
  <si>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</si>
  <si>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</si>
  <si>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</si>
  <si>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</si>
  <si>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</si>
  <si>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</si>
  <si>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</si>
  <si>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</si>
  <si>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</si>
  <si>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</si>
  <si>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</si>
  <si>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</si>
  <si>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</si>
  <si>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</si>
  <si>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</si>
  <si>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</si>
  <si>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</si>
  <si>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</si>
  <si>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</si>
  <si>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</si>
  <si>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</si>
  <si>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</si>
  <si>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</si>
  <si>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</si>
  <si>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</si>
  <si>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</si>
  <si>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</si>
  <si>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</si>
  <si>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</si>
  <si>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</si>
  <si>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</si>
  <si>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</si>
  <si>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</si>
  <si>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</si>
  <si>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</si>
  <si>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</si>
  <si>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</si>
  <si>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</si>
  <si>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</si>
  <si>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</si>
  <si>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</si>
  <si>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</si>
  <si>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</si>
  <si>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</si>
  <si>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</si>
  <si>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</si>
  <si>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</si>
  <si>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</si>
  <si>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</si>
  <si>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</si>
  <si>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</si>
  <si>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</si>
  <si>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</si>
  <si>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</si>
  <si>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</si>
  <si>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</si>
  <si>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</si>
  <si>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</si>
  <si>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</si>
  <si>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</si>
  <si>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</si>
  <si>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</si>
  <si>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</si>
  <si>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</si>
  <si>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</si>
  <si>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</si>
  <si>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</si>
  <si>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</si>
  <si>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</si>
  <si>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</si>
  <si>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</si>
  <si>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</si>
  <si>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</si>
  <si>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</si>
  <si>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</si>
  <si>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</si>
  <si>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</si>
  <si>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</si>
  <si>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</si>
  <si>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</si>
  <si>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</si>
  <si>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</si>
  <si>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</si>
  <si>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</si>
  <si>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</si>
  <si>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</si>
  <si>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</si>
  <si>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</si>
  <si>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</si>
  <si>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</si>
  <si>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</si>
  <si>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</si>
  <si>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</si>
  <si>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</si>
  <si>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</si>
  <si>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</si>
  <si>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</si>
  <si>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</si>
  <si>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</si>
  <si>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</si>
  <si>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</si>
  <si>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</si>
  <si>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</si>
  <si>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</si>
  <si>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</si>
  <si>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</si>
  <si>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</si>
  <si>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</si>
  <si>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</si>
  <si>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</si>
  <si>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</si>
  <si>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</si>
  <si>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</si>
  <si>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</si>
  <si>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</si>
  <si>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</si>
  <si>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</si>
  <si>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</si>
  <si>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</si>
  <si>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</si>
  <si>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</si>
  <si>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</si>
  <si>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</si>
  <si>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</si>
  <si>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</si>
  <si>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</si>
  <si>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</si>
  <si>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</si>
  <si>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</si>
  <si>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</si>
  <si>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</si>
  <si>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</si>
  <si>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</si>
  <si>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</si>
  <si>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</si>
  <si>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</si>
  <si>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</si>
  <si>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</si>
  <si>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</si>
  <si>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</si>
  <si>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</si>
  <si>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</si>
  <si>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</si>
  <si>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</si>
  <si>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</si>
  <si>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</si>
  <si>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</si>
  <si>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</si>
  <si>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</si>
  <si>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</si>
  <si>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</si>
  <si>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</si>
  <si>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</si>
  <si>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</si>
  <si>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</si>
  <si>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</si>
  <si>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</si>
  <si>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</si>
  <si>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</si>
  <si>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</si>
  <si>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</si>
  <si>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</si>
  <si>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</si>
  <si>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</si>
  <si>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</si>
  <si>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</si>
  <si>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</si>
  <si>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</si>
  <si>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</si>
  <si>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</si>
  <si>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</si>
  <si>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</si>
  <si>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</si>
  <si>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</si>
  <si>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</si>
  <si>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</si>
  <si>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</si>
  <si>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</si>
  <si>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</si>
  <si>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</si>
  <si>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</si>
  <si>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</si>
  <si>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</si>
  <si>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</si>
  <si>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</si>
  <si>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</si>
  <si>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</si>
  <si>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</si>
  <si>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</si>
  <si>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</si>
  <si>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</si>
  <si>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</si>
  <si>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</si>
  <si>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</si>
  <si>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</si>
  <si>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</si>
  <si>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</si>
  <si>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</si>
  <si>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</si>
  <si>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</si>
  <si>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</si>
  <si>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</si>
  <si>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</si>
  <si>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</si>
  <si>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</si>
  <si>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</si>
  <si>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</si>
  <si>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</si>
  <si>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</si>
  <si>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</si>
  <si>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</si>
  <si>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</si>
  <si>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</si>
  <si>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</si>
  <si>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</si>
  <si>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</si>
  <si>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</si>
  <si>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</si>
  <si>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</si>
  <si>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</si>
  <si>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</si>
  <si>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</si>
  <si>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</si>
  <si>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</si>
  <si>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</si>
  <si>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</si>
  <si>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</si>
  <si>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</si>
  <si>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</si>
  <si>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</si>
  <si>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</si>
  <si>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</si>
  <si>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</si>
  <si>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</si>
  <si>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</si>
  <si>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</si>
  <si>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</si>
  <si>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</si>
  <si>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</si>
  <si>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</si>
  <si>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</si>
  <si>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</si>
  <si>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</si>
  <si>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</si>
  <si>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</si>
  <si>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</si>
  <si>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</si>
  <si>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</si>
  <si>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</si>
  <si>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</si>
  <si>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</si>
  <si>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</si>
  <si>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</si>
  <si>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</si>
  <si>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</si>
  <si>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</si>
  <si>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</si>
  <si>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</si>
  <si>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</si>
  <si>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</si>
  <si>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</si>
  <si>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</si>
  <si>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</si>
  <si>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</si>
  <si>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</si>
  <si>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</si>
  <si>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</si>
  <si>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</si>
  <si>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</si>
  <si>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</si>
  <si>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</si>
  <si>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</si>
  <si>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</si>
  <si>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</si>
  <si>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</si>
  <si>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</si>
  <si>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</si>
  <si>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</si>
  <si>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</si>
  <si>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</si>
  <si>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</si>
  <si>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</si>
  <si>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</si>
  <si>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</si>
  <si>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</si>
  <si>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</si>
  <si>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</si>
  <si>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</si>
  <si>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</si>
  <si>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</si>
  <si>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</si>
  <si>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</si>
  <si>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</si>
  <si>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</si>
  <si>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</si>
  <si>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</si>
  <si>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</si>
  <si>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</si>
  <si>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</si>
  <si>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</si>
  <si>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</si>
  <si>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</si>
  <si>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</si>
  <si>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</si>
  <si>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</si>
  <si>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</si>
  <si>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</si>
  <si>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</si>
  <si>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</si>
  <si>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</si>
  <si>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</si>
  <si>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</si>
  <si>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</si>
  <si>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</si>
  <si>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</si>
  <si>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</si>
  <si>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</si>
  <si>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</si>
  <si>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</si>
  <si>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</si>
  <si>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</si>
  <si>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</si>
  <si>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</si>
  <si>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</si>
  <si>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</si>
  <si>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</si>
  <si>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</si>
  <si>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</si>
  <si>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</si>
  <si>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</si>
  <si>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</si>
  <si>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</si>
  <si>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</si>
  <si>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</si>
  <si>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</si>
  <si>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</si>
  <si>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</si>
  <si>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</si>
  <si>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</si>
  <si>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</si>
  <si>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</si>
  <si>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</si>
  <si>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</si>
  <si>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</si>
  <si>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</si>
  <si>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</si>
  <si>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</si>
  <si>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</si>
  <si>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</si>
  <si>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</si>
  <si>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</si>
  <si>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</si>
  <si>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</si>
  <si>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</si>
  <si>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</si>
  <si>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</si>
  <si>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</si>
  <si>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</si>
  <si>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</si>
  <si>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</si>
  <si>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</si>
  <si>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</si>
  <si>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</si>
  <si>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</si>
  <si>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</si>
  <si>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</si>
  <si>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</si>
  <si>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</si>
  <si>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</si>
  <si>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</si>
  <si>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</si>
  <si>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</si>
  <si>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</si>
  <si>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</si>
  <si>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</si>
  <si>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</si>
  <si>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</si>
  <si>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</si>
  <si>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</si>
  <si>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</si>
  <si>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</si>
  <si>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</si>
  <si>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</si>
  <si>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</si>
  <si>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</si>
  <si>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</si>
  <si>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</si>
  <si>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</si>
  <si>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</si>
  <si>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</si>
  <si>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</si>
  <si>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</si>
  <si>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</si>
  <si>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</si>
  <si>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</si>
  <si>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</si>
  <si>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</si>
  <si>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</si>
  <si>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</si>
  <si>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</si>
  <si>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</si>
  <si>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</si>
  <si>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</si>
  <si>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</si>
  <si>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</si>
  <si>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</si>
  <si>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</si>
  <si>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</si>
  <si>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</si>
  <si>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</si>
  <si>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</si>
  <si>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</si>
  <si>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</si>
  <si>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</si>
  <si>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</si>
  <si>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</si>
  <si>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</si>
  <si>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</si>
  <si>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</si>
  <si>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</si>
  <si>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</si>
  <si>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</si>
  <si>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</si>
  <si>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</si>
  <si>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</si>
  <si>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</si>
  <si>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</si>
  <si>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</si>
  <si>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</si>
  <si>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</si>
  <si>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</si>
  <si>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</si>
  <si>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</si>
  <si>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</si>
  <si>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</si>
  <si>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</si>
  <si>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</si>
  <si>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</si>
  <si>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</si>
  <si>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</si>
  <si>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</si>
  <si>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</si>
  <si>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</si>
  <si>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</si>
  <si>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</si>
  <si>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</si>
  <si>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</si>
  <si>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</si>
  <si>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</si>
  <si>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</si>
  <si>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</si>
  <si>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</si>
  <si>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</si>
  <si>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</si>
  <si>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</si>
  <si>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</si>
  <si>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</si>
  <si>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</si>
  <si>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</si>
  <si>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</si>
  <si>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</si>
  <si>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</si>
  <si>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</si>
  <si>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</si>
  <si>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</si>
  <si>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</si>
  <si>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</si>
  <si>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</si>
  <si>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</si>
  <si>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</si>
  <si>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</si>
  <si>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</si>
  <si>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</si>
  <si>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</si>
  <si>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</si>
  <si>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</si>
  <si>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</si>
  <si>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</si>
  <si>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</si>
  <si>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</si>
  <si>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</si>
  <si>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</si>
  <si>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</si>
  <si>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</si>
  <si>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</si>
  <si>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</si>
  <si>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</si>
  <si>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</si>
  <si>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</si>
  <si>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</si>
  <si>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</si>
  <si>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</si>
  <si>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</si>
  <si>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</si>
  <si>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</si>
  <si>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</si>
  <si>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</si>
  <si>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</si>
  <si>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</si>
  <si>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</si>
  <si>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</si>
  <si>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</si>
  <si>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</si>
  <si>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</si>
  <si>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</si>
  <si>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</si>
  <si>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</si>
  <si>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</si>
  <si>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</si>
  <si>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</si>
  <si>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</si>
  <si>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</si>
  <si>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</si>
  <si>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</si>
  <si>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</si>
  <si>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</si>
  <si>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</si>
  <si>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</si>
  <si>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</si>
  <si>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</si>
  <si>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</si>
  <si>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</si>
  <si>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</si>
  <si>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</si>
  <si>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</si>
  <si>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</si>
  <si>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</si>
  <si>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</si>
  <si>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</si>
  <si>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</si>
  <si>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</si>
  <si>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</si>
  <si>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</si>
  <si>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</si>
  <si>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</si>
  <si>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</si>
  <si>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</si>
  <si>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</si>
  <si>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</si>
  <si>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</si>
  <si>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</si>
  <si>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</si>
  <si>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</si>
  <si>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</si>
  <si>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</si>
  <si>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</si>
  <si>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</si>
  <si>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</si>
  <si>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</si>
  <si>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</si>
  <si>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</si>
  <si>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</si>
  <si>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</si>
  <si>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</si>
  <si>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</si>
  <si>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</si>
  <si>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</si>
  <si>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</si>
  <si>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</si>
  <si>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</si>
  <si>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</si>
  <si>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</si>
  <si>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</si>
  <si>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</si>
  <si>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</si>
  <si>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</si>
  <si>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</si>
  <si>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</si>
  <si>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</si>
  <si>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</si>
  <si>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</si>
  <si>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</si>
  <si>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</si>
  <si>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</si>
  <si>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</si>
  <si>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</si>
  <si>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</si>
  <si>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</si>
  <si>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</si>
  <si>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</si>
  <si>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</si>
  <si>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</si>
  <si>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</si>
  <si>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</si>
  <si>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</si>
  <si>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</si>
  <si>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</si>
  <si>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</si>
  <si>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</si>
  <si>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</si>
  <si>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</si>
  <si>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</si>
  <si>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</si>
  <si>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</si>
  <si>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</si>
  <si>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</si>
  <si>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</si>
  <si>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</si>
  <si>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</si>
  <si>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</si>
  <si>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</si>
  <si>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</si>
  <si>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</si>
  <si>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</si>
  <si>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</si>
  <si>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</si>
  <si>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</si>
  <si>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</si>
  <si>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</si>
  <si>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</si>
  <si>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</si>
  <si>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</si>
  <si>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</si>
  <si>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</si>
  <si>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</si>
  <si>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</si>
  <si>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</si>
  <si>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</si>
  <si>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</si>
  <si>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</si>
  <si>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</si>
  <si>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</si>
  <si>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</si>
  <si>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</si>
  <si>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</si>
  <si>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</si>
  <si>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</si>
  <si>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</si>
  <si>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</si>
  <si>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</si>
  <si>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</si>
  <si>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</si>
  <si>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</si>
  <si>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</si>
  <si>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</si>
  <si>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</si>
  <si>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</si>
  <si>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</si>
  <si>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</si>
  <si>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</si>
  <si>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</si>
  <si>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</si>
  <si>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</si>
  <si>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</si>
  <si>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</si>
  <si>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</si>
  <si>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</si>
  <si>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</si>
  <si>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</si>
  <si>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</si>
  <si>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</si>
  <si>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</si>
  <si>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</si>
  <si>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</si>
  <si>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</si>
  <si>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</si>
  <si>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</si>
  <si>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</si>
  <si>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</si>
  <si>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</si>
  <si>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</si>
  <si>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</si>
  <si>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</si>
  <si>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</si>
  <si>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</si>
  <si>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</si>
  <si>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</si>
  <si>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</si>
  <si>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</si>
  <si>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</si>
  <si>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</si>
  <si>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</si>
  <si>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</si>
  <si>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</si>
  <si>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</si>
  <si>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</si>
  <si>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</si>
  <si>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</si>
  <si>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</si>
  <si>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</si>
  <si>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</si>
  <si>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</si>
  <si>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</si>
  <si>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</si>
  <si>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</si>
  <si>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</si>
  <si>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</si>
  <si>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</si>
  <si>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</si>
  <si>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</si>
  <si>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</si>
  <si>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</si>
  <si>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</si>
  <si>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</si>
  <si>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</si>
  <si>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</si>
  <si>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</si>
  <si>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</si>
  <si>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</si>
  <si>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</si>
  <si>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</si>
  <si>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</si>
  <si>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</si>
  <si>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</si>
  <si>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</si>
  <si>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</si>
  <si>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</si>
  <si>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</si>
  <si>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</si>
  <si>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</si>
  <si>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</si>
  <si>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</si>
  <si>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</si>
  <si>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</si>
  <si>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</si>
  <si>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</si>
  <si>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</si>
  <si>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</si>
  <si>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</si>
  <si>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</si>
  <si>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</si>
  <si>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</si>
  <si>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</si>
  <si>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</si>
  <si>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</si>
  <si>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</si>
  <si>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</si>
  <si>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</si>
  <si>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</si>
  <si>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</si>
  <si>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</si>
  <si>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</si>
  <si>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</si>
  <si>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</si>
  <si>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</si>
  <si>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</si>
  <si>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</si>
  <si>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</si>
  <si>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</si>
  <si>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</si>
  <si>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</si>
  <si>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</si>
  <si>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</si>
  <si>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</si>
  <si>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</si>
  <si>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</si>
  <si>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</si>
  <si>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</si>
  <si>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</si>
  <si>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</si>
  <si>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</si>
  <si>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</si>
  <si>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</si>
  <si>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</si>
  <si>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</si>
  <si>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</si>
  <si>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</si>
  <si>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</si>
  <si>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</si>
  <si>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</si>
  <si>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</si>
  <si>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</si>
  <si>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</si>
  <si>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</si>
  <si>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</si>
  <si>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</si>
  <si>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</si>
  <si>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</si>
  <si>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</si>
  <si>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</si>
  <si>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</si>
  <si>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</si>
  <si>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</si>
  <si>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</si>
  <si>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</si>
  <si>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</si>
  <si>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</si>
  <si>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</si>
  <si>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</si>
  <si>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</si>
  <si>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</si>
  <si>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</si>
  <si>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</si>
  <si>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</si>
  <si>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</si>
  <si>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</si>
  <si>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</si>
  <si>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</si>
  <si>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</si>
  <si>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</si>
  <si>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</si>
  <si>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</si>
  <si>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</si>
  <si>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</si>
  <si>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</si>
  <si>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</si>
  <si>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</si>
  <si>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</si>
  <si>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</si>
  <si>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</si>
  <si>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</si>
  <si>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</si>
  <si>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</si>
  <si>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</si>
  <si>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</si>
  <si>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</si>
  <si>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</si>
  <si>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</si>
  <si>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</si>
  <si>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</si>
  <si>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</si>
  <si>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</si>
  <si>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</si>
  <si>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</si>
  <si>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</si>
  <si>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</si>
  <si>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</si>
  <si>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</si>
  <si>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</si>
  <si>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</si>
  <si>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</si>
  <si>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</si>
  <si>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</si>
  <si>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</si>
  <si>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</si>
  <si>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</si>
  <si>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</si>
  <si>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</si>
  <si>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</si>
  <si>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</si>
  <si>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</si>
  <si>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</si>
  <si>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</si>
  <si>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</si>
  <si>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</si>
  <si>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</si>
  <si>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</si>
  <si>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</si>
  <si>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</si>
  <si>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</si>
  <si>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</si>
  <si>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</si>
  <si>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</si>
  <si>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</si>
  <si>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</si>
  <si>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</si>
  <si>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</si>
  <si>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</si>
  <si>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</si>
  <si>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</si>
  <si>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</si>
  <si>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</si>
  <si>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</si>
  <si>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</si>
  <si>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</si>
  <si>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</si>
  <si>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</si>
  <si>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</si>
  <si>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</si>
  <si>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</si>
  <si>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</si>
  <si>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</si>
  <si>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</si>
  <si>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</si>
  <si>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</si>
  <si>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</si>
  <si>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</si>
  <si>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</si>
  <si>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</si>
  <si>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</si>
  <si>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</si>
  <si>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</si>
  <si>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</si>
  <si>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</si>
  <si>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</si>
  <si>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</si>
  <si>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</si>
  <si>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</si>
  <si>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</si>
  <si>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</si>
  <si>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</si>
  <si>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</si>
  <si>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</si>
  <si>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</si>
  <si>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</si>
  <si>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</si>
  <si>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</si>
  <si>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</si>
  <si>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</si>
  <si>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</si>
  <si>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</si>
  <si>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</si>
  <si>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</si>
  <si>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</si>
  <si>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</si>
  <si>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</si>
  <si>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</si>
  <si>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</si>
  <si>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</si>
  <si>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</si>
  <si>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</si>
  <si>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</si>
  <si>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</si>
  <si>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</si>
  <si>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</si>
  <si>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</si>
  <si>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</si>
  <si>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</si>
  <si>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</si>
  <si>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</si>
  <si>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</si>
  <si>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</si>
  <si>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</si>
  <si>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</si>
  <si>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</si>
  <si>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</si>
  <si>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</si>
  <si>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</si>
  <si>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</si>
  <si>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</si>
  <si>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</si>
  <si>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</si>
  <si>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</si>
  <si>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</si>
  <si>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</si>
  <si>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</si>
  <si>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</si>
  <si>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</si>
  <si>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</si>
  <si>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</si>
  <si>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</si>
  <si>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</si>
  <si>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</si>
  <si>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</si>
  <si>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</si>
  <si>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</si>
  <si>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</si>
  <si>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</si>
  <si>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</si>
  <si>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</si>
  <si>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</si>
  <si>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</si>
  <si>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</si>
  <si>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</si>
  <si>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</si>
  <si>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</si>
  <si>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</si>
  <si>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</si>
  <si>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</si>
  <si>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</si>
  <si>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</si>
  <si>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</si>
  <si>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</si>
  <si>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</si>
  <si>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</si>
  <si>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</si>
  <si>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</si>
  <si>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</si>
  <si>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</si>
  <si>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</si>
  <si>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</si>
  <si>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</si>
  <si>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</si>
  <si>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</si>
  <si>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</si>
  <si>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</si>
  <si>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</si>
  <si>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</si>
  <si>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</si>
  <si>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</si>
  <si>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</si>
  <si>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</si>
  <si>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</si>
  <si>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</si>
  <si>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</si>
  <si>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</si>
  <si>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</si>
  <si>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</si>
  <si>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</si>
  <si>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</si>
  <si>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</si>
  <si>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</si>
  <si>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</si>
  <si>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</si>
  <si>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</si>
  <si>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</si>
  <si>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</si>
  <si>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</si>
  <si>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</si>
  <si>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</si>
  <si>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</si>
  <si>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</si>
  <si>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</si>
  <si>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</si>
  <si>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</si>
  <si>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</si>
  <si>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</si>
  <si>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</si>
  <si>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</si>
  <si>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</si>
  <si>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</si>
  <si>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</si>
  <si>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</si>
  <si>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</si>
  <si>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</si>
  <si>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</si>
  <si>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</si>
  <si>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</si>
  <si>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</si>
  <si>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</si>
  <si>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</si>
  <si>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</si>
  <si>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</si>
  <si>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</si>
  <si>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</si>
  <si>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</si>
  <si>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</si>
  <si>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</si>
  <si>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</si>
  <si>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</si>
  <si>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</si>
  <si>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</si>
  <si>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</si>
  <si>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</si>
  <si>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</si>
  <si>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</si>
  <si>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</si>
  <si>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</si>
  <si>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</si>
  <si>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</si>
  <si>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</si>
  <si>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</si>
  <si>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</si>
  <si>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</si>
  <si>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</si>
  <si>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</si>
  <si>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</si>
  <si>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</si>
  <si>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</si>
  <si>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</si>
  <si>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</si>
  <si>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</si>
  <si>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</si>
  <si>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</si>
  <si>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</si>
  <si>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</si>
  <si>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</si>
  <si>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</si>
  <si>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</si>
  <si>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</si>
  <si>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</si>
  <si>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</si>
  <si>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</si>
  <si>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</si>
  <si>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</si>
  <si>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</si>
  <si>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</si>
  <si>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</si>
  <si>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</si>
  <si>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</si>
  <si>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</si>
  <si>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</si>
  <si>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</si>
  <si>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</si>
  <si>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</si>
  <si>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</si>
  <si>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</si>
  <si>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</si>
  <si>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</si>
  <si>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</si>
  <si>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</si>
  <si>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</si>
  <si>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</si>
  <si>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</si>
  <si>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</si>
  <si>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</si>
  <si>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</si>
  <si>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</si>
  <si>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</si>
  <si>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</si>
  <si>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</si>
  <si>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</si>
  <si>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</si>
  <si>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</si>
  <si>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</si>
  <si>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</si>
  <si>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</si>
  <si>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</si>
  <si>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</si>
  <si>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</si>
  <si>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</si>
  <si>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</si>
  <si>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</si>
  <si>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</si>
  <si>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</si>
  <si>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</si>
  <si>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</si>
  <si>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</si>
  <si>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</si>
  <si>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</si>
  <si>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</si>
  <si>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</si>
  <si>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</si>
  <si>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</si>
  <si>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</si>
  <si>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</si>
  <si>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</si>
  <si>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</si>
  <si>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</si>
  <si>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</si>
  <si>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</si>
  <si>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</si>
  <si>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</si>
  <si>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</si>
  <si>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</si>
  <si>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</si>
  <si>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</si>
  <si>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</si>
  <si>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</si>
  <si>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</si>
  <si>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</si>
  <si>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</si>
  <si>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</si>
  <si>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</si>
  <si>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</si>
  <si>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</si>
  <si>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</si>
  <si>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</si>
  <si>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</si>
  <si>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</si>
  <si>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</si>
  <si>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</si>
  <si>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</si>
  <si>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</si>
  <si>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</si>
  <si>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</si>
  <si>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</si>
  <si>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</si>
  <si>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</si>
  <si>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</si>
  <si>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</si>
  <si>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</si>
  <si>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</si>
  <si>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</si>
  <si>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</si>
  <si>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</si>
  <si>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</si>
  <si>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</si>
  <si>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</si>
  <si>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</si>
  <si>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</si>
  <si>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</si>
  <si>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</si>
  <si>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</si>
  <si>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</si>
  <si>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</si>
  <si>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</si>
  <si>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</si>
  <si>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</si>
  <si>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</si>
  <si>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</si>
  <si>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</si>
  <si>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</si>
  <si>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</si>
  <si>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</si>
  <si>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</si>
  <si>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</si>
  <si>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</si>
  <si>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</si>
  <si>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</si>
  <si>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</si>
  <si>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</si>
  <si>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</si>
  <si>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</si>
  <si>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</si>
  <si>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</si>
  <si>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</si>
  <si>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</si>
  <si>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</si>
  <si>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</si>
  <si>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</si>
  <si>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</si>
  <si>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</si>
  <si>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</si>
  <si>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</si>
  <si>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</si>
  <si>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</si>
  <si>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</si>
  <si>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</si>
  <si>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</si>
  <si>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</si>
  <si>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</si>
  <si>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</si>
  <si>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</si>
  <si>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</si>
  <si>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</si>
  <si>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</si>
  <si>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</si>
  <si>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</si>
  <si>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</si>
  <si>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</si>
  <si>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</si>
  <si>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</si>
  <si>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</si>
  <si>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</si>
  <si>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</si>
  <si>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</si>
  <si>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</si>
  <si>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</si>
  <si>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</si>
  <si>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</si>
  <si>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</si>
  <si>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</si>
  <si>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</si>
  <si>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</si>
  <si>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</si>
  <si>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</si>
  <si>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</si>
  <si>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</si>
  <si>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</si>
  <si>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</si>
  <si>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</si>
  <si>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</si>
  <si>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</si>
  <si>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</si>
  <si>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</si>
  <si>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</si>
  <si>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</si>
  <si>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</si>
  <si>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</si>
  <si>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</si>
  <si>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</si>
  <si>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</si>
  <si>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</si>
  <si>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</si>
  <si>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</si>
  <si>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</si>
  <si>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</si>
  <si>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</si>
  <si>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</si>
  <si>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</si>
  <si>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</si>
  <si>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</si>
  <si>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</si>
  <si>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</si>
  <si>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</si>
  <si>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</si>
  <si>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</si>
  <si>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</si>
  <si>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</si>
  <si>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</si>
  <si>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</si>
  <si>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</si>
  <si>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</si>
  <si>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</si>
  <si>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</si>
  <si>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</si>
  <si>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</si>
  <si>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</si>
  <si>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</si>
  <si>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</si>
  <si>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</si>
  <si>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</si>
  <si>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</si>
  <si>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</si>
  <si>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</si>
  <si>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</si>
  <si>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</si>
  <si>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</si>
  <si>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</si>
  <si>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</si>
  <si>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</si>
  <si>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</si>
  <si>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</si>
  <si>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</si>
  <si>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</si>
  <si>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</si>
  <si>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</si>
  <si>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</si>
  <si>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</si>
  <si>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</si>
  <si>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</si>
  <si>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</si>
  <si>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</si>
  <si>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</si>
  <si>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</si>
  <si>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</si>
  <si>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</si>
  <si>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</si>
  <si>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</si>
  <si>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</si>
  <si>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</si>
  <si>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</si>
  <si>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</si>
  <si>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</si>
  <si>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</si>
  <si>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</si>
  <si>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</si>
  <si>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</si>
  <si>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</si>
  <si>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</si>
  <si>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</si>
  <si>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</si>
  <si>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</si>
  <si>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</si>
  <si>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</si>
  <si>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</si>
  <si>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</si>
  <si>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</si>
  <si>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</si>
  <si>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</si>
  <si>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</si>
  <si>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</si>
  <si>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</si>
  <si>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</si>
  <si>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</si>
  <si>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</si>
  <si>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</si>
  <si>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</si>
  <si>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</si>
  <si>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</si>
  <si>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</si>
  <si>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</si>
  <si>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</si>
  <si>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</si>
  <si>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</si>
  <si>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</si>
  <si>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</si>
  <si>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</si>
  <si>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</si>
  <si>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</si>
  <si>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</si>
  <si>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</si>
  <si>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</si>
  <si>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</si>
  <si>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</si>
  <si>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</si>
  <si>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</si>
  <si>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</si>
  <si>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</si>
  <si>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</si>
  <si>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</si>
  <si>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</si>
  <si>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</si>
  <si>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</si>
  <si>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</si>
  <si>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</si>
  <si>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</si>
  <si>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</si>
  <si>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</si>
  <si>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</si>
  <si>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</si>
  <si>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</si>
  <si>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</si>
  <si>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</si>
  <si>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</si>
  <si>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</si>
  <si>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</si>
  <si>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</si>
  <si>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</si>
  <si>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</si>
  <si>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</si>
  <si>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</si>
  <si>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</si>
  <si>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</si>
  <si>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</si>
  <si>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</si>
  <si>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</si>
  <si>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</si>
  <si>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</si>
  <si>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</si>
  <si>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</si>
  <si>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</si>
  <si>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</si>
  <si>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</si>
  <si>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</si>
  <si>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</si>
  <si>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</si>
  <si>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</si>
  <si>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</si>
  <si>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</si>
  <si>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</si>
  <si>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</si>
  <si>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</si>
  <si>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</si>
  <si>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</si>
  <si>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</si>
  <si>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</si>
  <si>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</si>
  <si>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</si>
  <si>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</si>
  <si>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</si>
  <si>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</si>
  <si>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</si>
  <si>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</si>
  <si>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</si>
  <si>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</si>
  <si>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</si>
  <si>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</si>
  <si>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</si>
  <si>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</si>
  <si>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</si>
  <si>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</si>
  <si>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</si>
  <si>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</si>
  <si>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</si>
  <si>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</si>
  <si>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</si>
  <si>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</si>
  <si>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</si>
  <si>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</si>
  <si>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</si>
  <si>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</si>
  <si>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</si>
  <si>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</si>
  <si>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</si>
  <si>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</si>
  <si>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</si>
  <si>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</si>
  <si>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</si>
  <si>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</si>
  <si>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</si>
  <si>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</si>
  <si>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</si>
  <si>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</si>
  <si>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</si>
  <si>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</si>
  <si>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</si>
  <si>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</si>
  <si>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</si>
  <si>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</si>
  <si>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</si>
  <si>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</si>
  <si>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</si>
  <si>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</si>
  <si>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</si>
  <si>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</si>
  <si>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</si>
  <si>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</si>
  <si>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</si>
  <si>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</si>
  <si>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</si>
  <si>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</si>
  <si>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</si>
  <si>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</si>
  <si>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</si>
  <si>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</si>
  <si>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</si>
  <si>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</si>
  <si>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</si>
  <si>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</si>
  <si>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</si>
  <si>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</si>
  <si>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</si>
  <si>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</si>
  <si>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</si>
  <si>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</si>
  <si>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</si>
  <si>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</si>
  <si>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</si>
  <si>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</si>
  <si>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</si>
  <si>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</si>
  <si>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</si>
  <si>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</si>
  <si>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</si>
  <si>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</si>
  <si>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</si>
  <si>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</si>
  <si>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</si>
  <si>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</si>
  <si>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</si>
  <si>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</si>
  <si>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</si>
  <si>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</si>
  <si>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</si>
  <si>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</si>
  <si>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</si>
  <si>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</si>
  <si>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</si>
  <si>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</si>
  <si>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</si>
  <si>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</si>
  <si>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</si>
  <si>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</si>
  <si>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</si>
  <si>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</si>
  <si>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</si>
  <si>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</si>
  <si>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</si>
  <si>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</si>
  <si>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</si>
  <si>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</si>
  <si>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</si>
  <si>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</si>
  <si>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</si>
  <si>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</si>
  <si>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</si>
  <si>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</si>
  <si>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</si>
  <si>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</si>
  <si>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</si>
  <si>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</si>
  <si>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</si>
  <si>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</si>
  <si>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</si>
  <si>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</si>
  <si>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</si>
  <si>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</si>
  <si>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</si>
  <si>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</si>
  <si>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</si>
  <si>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</si>
  <si>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</si>
  <si>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</si>
  <si>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</si>
  <si>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</si>
  <si>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</si>
  <si>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</si>
  <si>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</si>
  <si>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</si>
  <si>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</si>
  <si>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</si>
  <si>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</si>
  <si>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</si>
  <si>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</si>
  <si>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</si>
  <si>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</si>
  <si>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</si>
  <si>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</si>
  <si>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</si>
  <si>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</si>
  <si>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</si>
  <si>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</si>
  <si>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</si>
  <si>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</si>
  <si>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</si>
  <si>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</si>
  <si>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</si>
  <si>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</si>
  <si>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</si>
  <si>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</si>
  <si>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</si>
  <si>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</si>
  <si>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</si>
  <si>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</si>
  <si>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</si>
  <si>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</si>
  <si>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</si>
  <si>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</si>
  <si>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</si>
  <si>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</si>
  <si>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</si>
  <si>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</si>
  <si>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</si>
  <si>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</si>
  <si>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</si>
  <si>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</si>
  <si>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</si>
  <si>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</si>
  <si>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</si>
  <si>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</si>
  <si>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</si>
  <si>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</si>
  <si>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</si>
  <si>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</si>
  <si>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</si>
  <si>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</si>
  <si>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</si>
  <si>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</si>
  <si>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</si>
  <si>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</si>
  <si>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</si>
  <si>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</si>
  <si>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</si>
  <si>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</si>
  <si>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</si>
  <si>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</si>
  <si>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</si>
  <si>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</si>
  <si>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</si>
  <si>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</si>
  <si>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</si>
  <si>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</si>
  <si>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</si>
  <si>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</si>
  <si>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</si>
  <si>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</si>
  <si>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</si>
  <si>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</si>
  <si>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</si>
  <si>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</si>
  <si>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</si>
  <si>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</si>
  <si>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</si>
  <si>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</si>
  <si>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</si>
  <si>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</si>
  <si>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</si>
  <si>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</si>
  <si>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</si>
  <si>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</si>
  <si>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</si>
  <si>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</si>
  <si>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</si>
  <si>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</si>
  <si>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</si>
  <si>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</si>
  <si>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</si>
  <si>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</si>
  <si>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</si>
  <si>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</si>
  <si>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</si>
  <si>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</si>
  <si>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</si>
  <si>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</si>
  <si>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</si>
  <si>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</si>
  <si>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</si>
  <si>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</si>
  <si>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</si>
  <si>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</si>
  <si>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</si>
  <si>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</si>
  <si>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</si>
  <si>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</si>
  <si>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</si>
  <si>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</si>
  <si>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</si>
  <si>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</si>
  <si>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</si>
  <si>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</si>
  <si>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</si>
  <si>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</si>
  <si>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</si>
  <si>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</si>
  <si>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</si>
  <si>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</si>
  <si>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</si>
  <si>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</si>
  <si>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</si>
  <si>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</si>
  <si>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</si>
  <si>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</si>
  <si>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</si>
  <si>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</si>
  <si>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</si>
  <si>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</si>
  <si>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</si>
  <si>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</si>
  <si>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</si>
  <si>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</si>
  <si>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</si>
  <si>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</si>
  <si>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</si>
  <si>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</si>
  <si>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</si>
  <si>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</si>
  <si>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</si>
  <si>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</si>
  <si>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</si>
  <si>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</si>
  <si>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</si>
  <si>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</si>
  <si>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</si>
  <si>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</si>
  <si>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</si>
  <si>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</si>
  <si>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</si>
  <si>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</si>
  <si>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</si>
  <si>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</si>
  <si>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</si>
  <si>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</si>
  <si>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</si>
  <si>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</si>
  <si>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</si>
  <si>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</si>
  <si>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</si>
  <si>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</si>
  <si>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</si>
  <si>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</si>
  <si>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</si>
  <si>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</si>
  <si>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</si>
  <si>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</si>
  <si>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</si>
  <si>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</si>
  <si>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</si>
  <si>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</si>
  <si>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</si>
  <si>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</si>
  <si>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</si>
  <si>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</si>
  <si>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</si>
  <si>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</si>
  <si>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</si>
  <si>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</si>
  <si>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</si>
  <si>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</si>
  <si>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</si>
  <si>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</si>
  <si>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</si>
  <si>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</si>
  <si>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</si>
  <si>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</si>
  <si>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</si>
  <si>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</si>
  <si>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</si>
  <si>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</si>
  <si>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</si>
  <si>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</si>
  <si>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</si>
  <si>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</si>
  <si>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</si>
  <si>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</si>
  <si>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</si>
  <si>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</si>
  <si>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</si>
  <si>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</si>
  <si>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</si>
  <si>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</si>
  <si>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</si>
  <si>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</si>
  <si>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</si>
  <si>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</si>
  <si>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</si>
  <si>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</si>
  <si>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</si>
  <si>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</si>
  <si>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</si>
  <si>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</si>
  <si>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</si>
  <si>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</si>
  <si>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</si>
  <si>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</si>
  <si>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</si>
  <si>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</si>
  <si>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</si>
  <si>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</si>
  <si>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</si>
  <si>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</si>
  <si>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</si>
  <si>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</si>
  <si>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</si>
  <si>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</si>
  <si>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</si>
  <si>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</si>
  <si>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</si>
  <si>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</si>
  <si>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</si>
  <si>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</si>
  <si>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</si>
  <si>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</si>
  <si>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</si>
  <si>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</si>
  <si>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</si>
  <si>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</si>
  <si>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</si>
  <si>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</si>
  <si>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</si>
  <si>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</si>
  <si>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</si>
  <si>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</si>
  <si>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</si>
  <si>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</si>
  <si>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</si>
  <si>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</si>
  <si>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</si>
  <si>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</si>
  <si>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</si>
  <si>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</si>
  <si>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</si>
  <si>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</si>
  <si>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</si>
  <si>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</si>
  <si>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</si>
  <si>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</si>
  <si>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</si>
  <si>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</si>
  <si>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</si>
  <si>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</si>
  <si>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</si>
  <si>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</si>
  <si>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</si>
  <si>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</si>
  <si>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</si>
  <si>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</si>
  <si>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</si>
  <si>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</si>
  <si>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</si>
  <si>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</si>
  <si>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</si>
  <si>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</si>
  <si>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</si>
  <si>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</si>
  <si>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</si>
  <si>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</si>
  <si>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</si>
  <si>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</si>
  <si>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</si>
  <si>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</si>
  <si>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</si>
  <si>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</si>
  <si>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</si>
  <si>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</si>
  <si>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</si>
  <si>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</si>
  <si>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</si>
  <si>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</si>
  <si>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</si>
  <si>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</si>
  <si>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</si>
  <si>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</si>
  <si>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</si>
  <si>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</si>
  <si>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</si>
  <si>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</si>
  <si>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</si>
  <si>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</si>
  <si>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</si>
  <si>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</si>
  <si>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</si>
  <si>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</si>
  <si>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</si>
  <si>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</si>
  <si>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</si>
  <si>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</si>
  <si>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</si>
  <si>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</si>
  <si>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</si>
  <si>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</si>
  <si>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</si>
  <si>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</si>
  <si>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</si>
  <si>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</si>
  <si>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</si>
  <si>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</si>
  <si>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</si>
  <si>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</si>
  <si>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</si>
  <si>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</si>
  <si>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</si>
  <si>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</si>
  <si>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</si>
  <si>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</si>
  <si>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</si>
  <si>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</si>
  <si>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</si>
  <si>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</si>
  <si>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</si>
  <si>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</si>
  <si>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</si>
  <si>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</si>
  <si>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</si>
  <si>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</si>
  <si>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</si>
  <si>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</si>
  <si>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</si>
  <si>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</si>
  <si>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</si>
  <si>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</si>
  <si>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</si>
  <si>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</si>
  <si>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</si>
  <si>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</si>
  <si>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</si>
  <si>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</si>
  <si>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</si>
  <si>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</si>
  <si>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</si>
  <si>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</si>
  <si>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</si>
  <si>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</si>
  <si>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</si>
  <si>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</si>
  <si>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</si>
  <si>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</si>
  <si>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</si>
  <si>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</si>
  <si>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</si>
  <si>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</si>
  <si>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</si>
  <si>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</si>
  <si>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</si>
  <si>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</si>
  <si>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</si>
  <si>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</si>
  <si>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</si>
  <si>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</si>
  <si>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</si>
  <si>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</si>
  <si>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</si>
  <si>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</si>
  <si>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</si>
  <si>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</si>
  <si>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</si>
  <si>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</si>
  <si>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</si>
  <si>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</si>
  <si>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</si>
  <si>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</si>
  <si>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</si>
  <si>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</si>
  <si>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</si>
  <si>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</si>
  <si>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</si>
  <si>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</si>
  <si>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</si>
  <si>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</si>
  <si>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</si>
  <si>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</si>
  <si>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</si>
  <si>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</si>
  <si>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</si>
  <si>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</si>
  <si>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</si>
  <si>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</si>
  <si>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</si>
  <si>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</si>
  <si>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</si>
  <si>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</si>
  <si>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</si>
  <si>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</si>
  <si>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</si>
  <si>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</si>
  <si>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</si>
  <si>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</si>
  <si>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</si>
  <si>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</si>
  <si>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</si>
  <si>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</si>
  <si>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</si>
  <si>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</si>
  <si>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</si>
  <si>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</si>
  <si>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</si>
  <si>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</si>
  <si>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</si>
  <si>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</si>
  <si>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</si>
  <si>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</si>
  <si>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</si>
  <si>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</si>
  <si>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</si>
  <si>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</si>
  <si>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</si>
  <si>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</si>
  <si>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</si>
  <si>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</si>
  <si>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</si>
  <si>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</si>
  <si>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</si>
  <si>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</si>
  <si>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</si>
  <si>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</si>
  <si>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</si>
  <si>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</si>
  <si>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</si>
  <si>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</si>
  <si>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</si>
  <si>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</si>
  <si>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</si>
  <si>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</si>
  <si>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</si>
  <si>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</si>
  <si>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</si>
  <si>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</si>
  <si>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</si>
  <si>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</si>
  <si>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</si>
  <si>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</si>
  <si>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</si>
  <si>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</si>
  <si>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</si>
  <si>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</si>
  <si>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</si>
  <si>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</si>
  <si>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</si>
  <si>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</si>
  <si>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</si>
  <si>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</si>
  <si>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</si>
  <si>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</si>
  <si>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</si>
  <si>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</si>
  <si>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</si>
  <si>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</si>
  <si>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</si>
  <si>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</si>
  <si>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</si>
  <si>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</si>
  <si>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</si>
  <si>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</si>
  <si>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</si>
  <si>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</si>
  <si>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</si>
  <si>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</si>
  <si>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</si>
  <si>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</si>
  <si>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</si>
  <si>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</si>
  <si>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</si>
  <si>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</si>
  <si>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</si>
  <si>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</si>
  <si>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</si>
  <si>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</si>
  <si>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</si>
  <si>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</si>
  <si>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</si>
  <si>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</si>
  <si>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</si>
  <si>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</si>
  <si>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</si>
  <si>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</si>
  <si>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</si>
  <si>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</si>
  <si>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</si>
  <si>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</si>
  <si>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</si>
  <si>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</si>
  <si>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</si>
  <si>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</si>
  <si>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</si>
  <si>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</si>
  <si>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</si>
  <si>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</si>
  <si>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</si>
  <si>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</si>
  <si>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</si>
  <si>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</si>
  <si>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</si>
  <si>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</si>
  <si>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</si>
  <si>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</si>
  <si>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</si>
  <si>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</si>
  <si>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</si>
  <si>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</si>
  <si>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</si>
  <si>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</si>
  <si>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</si>
  <si>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</si>
  <si>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</si>
  <si>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</si>
  <si>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</si>
  <si>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</si>
  <si>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</si>
  <si>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</si>
  <si>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</si>
  <si>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</si>
  <si>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</si>
  <si>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</si>
  <si>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</si>
  <si>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</si>
  <si>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</si>
  <si>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</si>
  <si>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</si>
  <si>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</si>
  <si>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</si>
  <si>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</si>
  <si>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</si>
  <si>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</si>
  <si>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</si>
  <si>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</si>
  <si>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</si>
  <si>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</si>
  <si>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</si>
  <si>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</si>
  <si>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</si>
  <si>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</si>
  <si>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</si>
  <si>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</si>
  <si>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</si>
  <si>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</si>
  <si>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</si>
  <si>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</si>
  <si>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</si>
  <si>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</si>
  <si>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</si>
  <si>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</si>
  <si>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</si>
  <si>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</si>
  <si>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</si>
  <si>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</si>
  <si>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</si>
  <si>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</si>
  <si>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</si>
  <si>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</si>
  <si>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</si>
  <si>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</si>
  <si>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</si>
  <si>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</si>
  <si>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</si>
  <si>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</si>
  <si>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</si>
  <si>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</si>
  <si>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</si>
  <si>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</si>
  <si>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</si>
  <si>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</si>
  <si>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</si>
  <si>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</si>
  <si>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</si>
  <si>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</si>
  <si>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</si>
  <si>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</si>
  <si>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</si>
  <si>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</si>
  <si>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</si>
  <si>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</si>
  <si>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</si>
  <si>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</si>
  <si>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</si>
  <si>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</si>
  <si>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</si>
  <si>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</si>
  <si>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</si>
  <si>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</si>
  <si>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</si>
  <si>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</si>
  <si>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</si>
  <si>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</si>
  <si>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</si>
  <si>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</si>
  <si>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</si>
  <si>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</si>
  <si>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</si>
  <si>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</si>
  <si>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</si>
  <si>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</si>
  <si>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</si>
  <si>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</si>
  <si>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</si>
  <si>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</si>
  <si>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</si>
  <si>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</si>
  <si>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</si>
  <si>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</si>
  <si>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</si>
  <si>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</si>
  <si>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</si>
  <si>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</si>
  <si>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</si>
  <si>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</si>
  <si>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</si>
  <si>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</si>
  <si>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</si>
  <si>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</si>
  <si>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</si>
  <si>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</si>
  <si>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</si>
  <si>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</si>
  <si>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</si>
  <si>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</si>
  <si>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</si>
  <si>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</si>
  <si>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</si>
  <si>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</si>
  <si>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</si>
  <si>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</si>
  <si>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</si>
  <si>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</si>
  <si>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</si>
  <si>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</si>
  <si>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</si>
  <si>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</si>
  <si>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</si>
  <si>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</si>
  <si>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</si>
  <si>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</si>
  <si>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</si>
  <si>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</si>
  <si>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</si>
  <si>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</si>
  <si>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</si>
  <si>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</si>
  <si>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</si>
  <si>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</si>
  <si>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</si>
  <si>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</si>
  <si>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</si>
  <si>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</si>
  <si>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</si>
  <si>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</si>
  <si>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</si>
  <si>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</si>
  <si>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</si>
  <si>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</si>
  <si>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</si>
  <si>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</si>
  <si>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</si>
  <si>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</si>
  <si>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</si>
  <si>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</si>
  <si>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</si>
  <si>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</si>
  <si>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</si>
  <si>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</si>
  <si>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</si>
  <si>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</si>
  <si>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</si>
  <si>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</si>
  <si>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</si>
  <si>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</si>
  <si>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</si>
  <si>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</si>
  <si>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</si>
  <si>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</si>
  <si>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</si>
  <si>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</si>
  <si>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</si>
  <si>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</si>
  <si>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</si>
  <si>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</si>
  <si>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</si>
  <si>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</si>
  <si>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</si>
  <si>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</si>
  <si>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</si>
  <si>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</si>
  <si>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</si>
  <si>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</si>
  <si>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</si>
  <si>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</si>
  <si>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</si>
  <si>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</si>
  <si>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</si>
  <si>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</si>
  <si>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</si>
  <si>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</si>
  <si>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</si>
  <si>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</si>
  <si>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</si>
  <si>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</si>
  <si>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</si>
  <si>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</si>
  <si>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</si>
  <si>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</si>
  <si>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</si>
  <si>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</si>
  <si>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</si>
  <si>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</si>
  <si>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</si>
  <si>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</si>
  <si>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</si>
  <si>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</si>
  <si>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</si>
  <si>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</si>
  <si>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</si>
  <si>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</si>
  <si>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</si>
  <si>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</si>
  <si>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</si>
  <si>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</si>
  <si>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</si>
  <si>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</si>
  <si>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</si>
  <si>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</si>
  <si>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</si>
  <si>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</si>
  <si>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</si>
  <si>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</si>
  <si>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</si>
  <si>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</si>
  <si>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</si>
  <si>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</si>
  <si>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</si>
  <si>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</si>
  <si>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</si>
  <si>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</si>
  <si>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</si>
  <si>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</si>
  <si>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</si>
  <si>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</si>
  <si>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</si>
  <si>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</si>
  <si>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</si>
  <si>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</si>
  <si>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</si>
  <si>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</si>
  <si>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</si>
  <si>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</si>
  <si>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</si>
  <si>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</si>
  <si>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</si>
  <si>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</si>
  <si>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</si>
  <si>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</si>
  <si>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</si>
  <si>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</si>
  <si>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</si>
  <si>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</si>
  <si>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</si>
  <si>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</si>
  <si>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</si>
  <si>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</si>
  <si>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</si>
  <si>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</si>
  <si>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</si>
  <si>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</si>
  <si>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</si>
  <si>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</si>
  <si>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</si>
  <si>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</si>
  <si>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</si>
  <si>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</si>
  <si>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</si>
  <si>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</si>
  <si>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</si>
  <si>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</si>
  <si>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</si>
  <si>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</si>
  <si>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</si>
  <si>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</si>
  <si>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</si>
  <si>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</si>
  <si>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</si>
  <si>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</si>
  <si>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</si>
  <si>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</si>
  <si>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</si>
  <si>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</si>
  <si>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</si>
  <si>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</si>
  <si>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</si>
  <si>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</si>
  <si>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</si>
  <si>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</si>
  <si>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</si>
  <si>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</si>
  <si>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</si>
  <si>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</si>
  <si>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</si>
  <si>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</si>
  <si>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</si>
  <si>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</si>
  <si>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</si>
  <si>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</si>
  <si>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</si>
  <si>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</si>
  <si>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</si>
  <si>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</si>
  <si>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</si>
  <si>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</si>
  <si>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</si>
  <si>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</si>
  <si>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</si>
  <si>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</si>
  <si>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</si>
  <si>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</si>
  <si>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</si>
  <si>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</si>
  <si>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</si>
  <si>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</si>
  <si>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</si>
  <si>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</si>
  <si>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</si>
  <si>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</si>
  <si>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</si>
  <si>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</si>
  <si>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</si>
  <si>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</si>
  <si>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</si>
  <si>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</si>
  <si>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</si>
  <si>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</si>
  <si>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</si>
  <si>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</si>
  <si>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</si>
  <si>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</si>
  <si>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</si>
  <si>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</si>
  <si>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</si>
  <si>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</si>
  <si>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</si>
  <si>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</si>
  <si>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</si>
  <si>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</si>
  <si>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</si>
  <si>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</si>
  <si>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</si>
  <si>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</si>
  <si>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</si>
  <si>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</si>
  <si>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</si>
  <si>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</si>
  <si>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</si>
  <si>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</si>
  <si>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</si>
  <si>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</si>
  <si>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</si>
  <si>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</si>
  <si>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</si>
  <si>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</si>
  <si>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</si>
  <si>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</si>
  <si>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</si>
  <si>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</si>
  <si>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</si>
  <si>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</si>
  <si>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</si>
  <si>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</si>
  <si>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</si>
  <si>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</si>
  <si>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</si>
  <si>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</si>
  <si>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</si>
  <si>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</si>
  <si>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</si>
  <si>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</si>
  <si>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</si>
  <si>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</si>
  <si>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</si>
  <si>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</si>
  <si>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</si>
  <si>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</si>
  <si>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</si>
  <si>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</si>
  <si>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</si>
  <si>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</si>
  <si>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</si>
  <si>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</si>
  <si>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</si>
  <si>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</si>
  <si>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</si>
  <si>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</si>
  <si>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</si>
  <si>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</si>
  <si>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</si>
  <si>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</si>
  <si>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</si>
  <si>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</si>
  <si>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</si>
  <si>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</si>
  <si>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</si>
  <si>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</si>
  <si>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</si>
  <si>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</si>
  <si>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</si>
  <si>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</si>
  <si>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</si>
  <si>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</si>
  <si>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</si>
  <si>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</si>
  <si>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</si>
  <si>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</si>
  <si>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</si>
  <si>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</si>
  <si>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</si>
  <si>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</si>
  <si>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</si>
  <si>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</si>
  <si>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</si>
  <si>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</si>
  <si>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</si>
  <si>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</si>
  <si>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</si>
  <si>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</si>
  <si>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</si>
  <si>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</si>
  <si>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</si>
  <si>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</si>
  <si>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</si>
  <si>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</si>
  <si>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</si>
  <si>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</si>
  <si>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</si>
  <si>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</si>
  <si>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</si>
  <si>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</si>
  <si>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</si>
  <si>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</si>
  <si>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</si>
  <si>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</si>
  <si>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</si>
  <si>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</si>
  <si>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</si>
  <si>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</si>
  <si>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</si>
  <si>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</si>
  <si>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</si>
  <si>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</si>
  <si>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</si>
  <si>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</si>
  <si>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</si>
  <si>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</si>
  <si>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</si>
  <si>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</si>
  <si>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</si>
  <si>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</si>
  <si>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</si>
  <si>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</si>
  <si>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</si>
  <si>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</si>
  <si>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</si>
  <si>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</si>
  <si>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</si>
  <si>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</si>
  <si>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</si>
  <si>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</si>
  <si>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</si>
  <si>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</si>
  <si>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</si>
  <si>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</si>
  <si>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</si>
  <si>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</si>
  <si>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</si>
  <si>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</si>
  <si>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</si>
  <si>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</si>
  <si>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</si>
  <si>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</si>
  <si>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</si>
  <si>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</si>
  <si>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</si>
  <si>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</si>
  <si>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</si>
  <si>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</si>
  <si>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</si>
  <si>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</si>
  <si>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</si>
  <si>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</si>
  <si>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</si>
  <si>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</si>
  <si>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</si>
  <si>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</si>
  <si>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</si>
  <si>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</si>
  <si>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</si>
  <si>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</si>
  <si>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</si>
  <si>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</si>
  <si>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</si>
  <si>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</si>
  <si>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</si>
  <si>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</si>
  <si>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</si>
  <si>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</si>
  <si>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</si>
  <si>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</si>
  <si>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</si>
  <si>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</si>
  <si>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</si>
  <si>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</si>
  <si>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</si>
  <si>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</si>
  <si>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</si>
  <si>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</si>
  <si>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</si>
  <si>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</si>
  <si>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</si>
  <si>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</si>
  <si>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</si>
  <si>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</si>
  <si>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</si>
  <si>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</si>
  <si>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</si>
  <si>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</si>
  <si>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</si>
  <si>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</si>
  <si>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</si>
  <si>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</si>
  <si>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</si>
  <si>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</si>
  <si>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</si>
  <si>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</si>
  <si>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</si>
  <si>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</si>
  <si>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</si>
  <si>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</si>
  <si>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</si>
  <si>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</si>
  <si>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</si>
  <si>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</si>
  <si>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</si>
  <si>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</si>
  <si>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</si>
  <si>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</si>
  <si>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</si>
  <si>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</si>
  <si>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</si>
  <si>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</si>
  <si>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</si>
  <si>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</si>
  <si>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</si>
  <si>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</si>
  <si>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</si>
  <si>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</si>
  <si>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</si>
  <si>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</si>
  <si>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</si>
  <si>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</si>
  <si>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</si>
  <si>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</si>
  <si>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</si>
  <si>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</si>
  <si>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</si>
  <si>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</si>
  <si>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</si>
  <si>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</si>
  <si>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</si>
  <si>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</si>
  <si>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</si>
  <si>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</si>
  <si>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</si>
  <si>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</si>
  <si>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</si>
  <si>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</si>
  <si>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</si>
  <si>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</si>
  <si>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</si>
  <si>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</si>
  <si>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</si>
  <si>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</si>
  <si>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</si>
  <si>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</si>
  <si>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</si>
  <si>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</si>
  <si>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</si>
  <si>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</si>
  <si>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</si>
  <si>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</si>
  <si>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</si>
  <si>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</si>
  <si>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</si>
  <si>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</si>
  <si>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</si>
  <si>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</si>
  <si>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</si>
  <si>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</si>
  <si>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</si>
  <si>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</si>
  <si>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</si>
  <si>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</si>
  <si>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</si>
  <si>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</si>
  <si>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</si>
  <si>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</si>
  <si>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</si>
  <si>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</si>
  <si>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</si>
  <si>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</si>
  <si>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</si>
  <si>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</si>
  <si>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</si>
  <si>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</si>
  <si>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</si>
  <si>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</si>
  <si>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</si>
  <si>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</si>
  <si>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</si>
  <si>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</si>
  <si>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</si>
  <si>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</si>
  <si>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</si>
  <si>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</si>
  <si>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</si>
  <si>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</si>
  <si>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</si>
  <si>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</si>
  <si>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</si>
  <si>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</si>
  <si>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</si>
  <si>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</si>
  <si>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</si>
  <si>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</si>
  <si>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</si>
  <si>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</si>
  <si>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</si>
  <si>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</si>
  <si>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</si>
  <si>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</si>
  <si>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</si>
  <si>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</si>
  <si>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</si>
  <si>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</si>
  <si>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</si>
  <si>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</si>
  <si>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</si>
  <si>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</si>
  <si>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</si>
  <si>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</si>
  <si>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</si>
  <si>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</si>
  <si>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</si>
  <si>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</si>
  <si>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</si>
  <si>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</si>
  <si>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</si>
  <si>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</si>
  <si>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</si>
  <si>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</si>
  <si>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</si>
  <si>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</si>
  <si>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</si>
  <si>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</si>
  <si>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</si>
  <si>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</si>
  <si>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</si>
  <si>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</si>
  <si>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</si>
  <si>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</si>
  <si>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</si>
  <si>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</si>
  <si>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</si>
  <si>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</si>
  <si>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</si>
  <si>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</si>
  <si>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</si>
  <si>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</si>
  <si>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</si>
  <si>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</si>
  <si>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</si>
  <si>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</si>
  <si>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</si>
  <si>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</si>
  <si>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</si>
  <si>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</si>
  <si>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</si>
  <si>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</si>
  <si>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</si>
  <si>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</si>
  <si>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</si>
  <si>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</si>
  <si>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</si>
  <si>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</si>
  <si>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</si>
  <si>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</si>
  <si>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</si>
  <si>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</si>
  <si>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</si>
  <si>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</si>
  <si>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</si>
  <si>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</si>
  <si>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</si>
  <si>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</si>
  <si>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</si>
  <si>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</si>
  <si>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</si>
  <si>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</si>
  <si>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</si>
  <si>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</si>
  <si>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</si>
  <si>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</si>
  <si>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</si>
  <si>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</si>
  <si>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</si>
  <si>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</si>
  <si>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</si>
  <si>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</si>
  <si>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</si>
  <si>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</si>
  <si>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</si>
  <si>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</si>
  <si>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</si>
  <si>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</si>
  <si>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</si>
  <si>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</si>
  <si>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</si>
  <si>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</si>
  <si>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</si>
  <si>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</si>
  <si>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</si>
  <si>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</si>
  <si>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</si>
  <si>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</si>
  <si>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</si>
  <si>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</si>
  <si>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</si>
  <si>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</si>
  <si>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</si>
  <si>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</si>
  <si>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</si>
  <si>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</si>
  <si>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</si>
  <si>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</si>
  <si>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</si>
  <si>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</si>
  <si>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</si>
  <si>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</si>
  <si>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</si>
  <si>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</si>
  <si>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</si>
  <si>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</si>
  <si>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</si>
  <si>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</si>
  <si>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</si>
  <si>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</si>
  <si>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</si>
  <si>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</si>
  <si>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</si>
  <si>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</si>
  <si>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</si>
  <si>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</si>
  <si>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</si>
  <si>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</si>
  <si>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</si>
  <si>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</si>
  <si>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</si>
  <si>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</si>
  <si>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</si>
  <si>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</si>
  <si>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</si>
  <si>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</si>
  <si>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</si>
  <si>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</si>
  <si>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</si>
  <si>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</si>
  <si>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</si>
  <si>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</si>
  <si>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</si>
  <si>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</si>
  <si>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</si>
  <si>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</si>
  <si>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</si>
  <si>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</si>
  <si>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</si>
  <si>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</si>
  <si>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</si>
  <si>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</si>
  <si>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</si>
  <si>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</si>
  <si>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</si>
  <si>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</si>
  <si>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</si>
  <si>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</si>
  <si>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</si>
  <si>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</si>
  <si>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</si>
  <si>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</si>
  <si>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</si>
  <si>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</si>
  <si>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</si>
  <si>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</si>
  <si>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</si>
  <si>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</si>
  <si>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</si>
  <si>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</si>
  <si>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</si>
  <si>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</si>
  <si>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</si>
  <si>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</si>
  <si>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</si>
  <si>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</si>
  <si>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</si>
  <si>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</si>
  <si>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</si>
  <si>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</si>
  <si>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</si>
  <si>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</si>
  <si>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</si>
  <si>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</si>
  <si>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</si>
  <si>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</si>
  <si>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</si>
  <si>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</si>
  <si>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</si>
  <si>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</si>
  <si>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</si>
  <si>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</si>
  <si>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</si>
  <si>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</si>
  <si>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</si>
  <si>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</si>
  <si>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</si>
  <si>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</si>
  <si>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</si>
  <si>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</si>
  <si>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</si>
  <si>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</si>
  <si>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</si>
  <si>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</si>
  <si>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</si>
  <si>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</si>
  <si>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</si>
  <si>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</si>
  <si>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</si>
  <si>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</si>
  <si>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</si>
  <si>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</si>
  <si>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</si>
  <si>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</si>
  <si>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</si>
  <si>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</si>
  <si>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</si>
  <si>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</si>
  <si>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</si>
  <si>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</si>
  <si>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</si>
  <si>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</si>
  <si>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</si>
  <si>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</si>
  <si>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</si>
  <si>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</si>
  <si>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</si>
  <si>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</si>
  <si>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</si>
  <si>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</si>
  <si>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</si>
  <si>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</si>
  <si>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</si>
  <si>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</si>
  <si>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</si>
  <si>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</si>
  <si>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</si>
  <si>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</si>
  <si>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</si>
  <si>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</si>
  <si>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</si>
  <si>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</si>
  <si>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</si>
  <si>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</si>
  <si>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</si>
  <si>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</si>
  <si>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</si>
  <si>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</si>
  <si>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</si>
  <si>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</si>
  <si>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</si>
  <si>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</si>
  <si>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</si>
  <si>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</si>
  <si>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</si>
  <si>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</si>
  <si>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</si>
  <si>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</si>
  <si>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</si>
  <si>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</si>
  <si>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</si>
  <si>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</si>
  <si>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</si>
  <si>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</si>
  <si>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</si>
  <si>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</si>
  <si>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</si>
  <si>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</si>
  <si>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</si>
  <si>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</si>
  <si>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</si>
  <si>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</si>
  <si>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</si>
  <si>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</si>
  <si>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</si>
  <si>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</si>
  <si>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</si>
  <si>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</si>
  <si>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</si>
  <si>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</si>
  <si>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</si>
  <si>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</si>
  <si>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</si>
  <si>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</si>
  <si>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</si>
  <si>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</si>
  <si>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</si>
  <si>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</si>
  <si>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</si>
  <si>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</si>
  <si>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</si>
  <si>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</si>
  <si>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</si>
  <si>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</si>
  <si>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</si>
  <si>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</si>
  <si>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</si>
  <si>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</si>
  <si>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</si>
  <si>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</si>
  <si>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</si>
  <si>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</si>
  <si>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</si>
  <si>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</si>
  <si>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</si>
  <si>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</si>
  <si>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</si>
  <si>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</si>
  <si>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</si>
  <si>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</si>
  <si>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</si>
  <si>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</si>
  <si>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</si>
  <si>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</si>
  <si>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</si>
  <si>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</si>
  <si>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</si>
  <si>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</si>
  <si>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</si>
  <si>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</si>
  <si>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</si>
  <si>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</si>
  <si>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</si>
  <si>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</si>
  <si>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</si>
  <si>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</si>
  <si>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</si>
  <si>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</si>
  <si>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</si>
  <si>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</si>
  <si>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</si>
  <si>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</si>
  <si>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</si>
  <si>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</si>
  <si>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</si>
  <si>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</si>
  <si>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</si>
  <si>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</si>
  <si>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</si>
  <si>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</si>
  <si>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</si>
  <si>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</si>
  <si>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</si>
  <si>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</si>
  <si>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</si>
  <si>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</si>
  <si>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</si>
  <si>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</si>
  <si>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</si>
  <si>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</si>
  <si>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</si>
  <si>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</si>
  <si>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</si>
  <si>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</si>
  <si>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</si>
  <si>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</si>
  <si>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</si>
  <si>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</si>
  <si>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</si>
  <si>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</si>
  <si>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</si>
  <si>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</si>
  <si>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</si>
  <si>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</si>
  <si>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</si>
  <si>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</si>
  <si>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</si>
  <si>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</si>
  <si>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</si>
  <si>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</si>
  <si>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</si>
  <si>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</si>
  <si>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</si>
  <si>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</si>
  <si>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</si>
  <si>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</si>
  <si>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</si>
  <si>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</si>
  <si>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</si>
  <si>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</si>
  <si>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</si>
  <si>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</si>
  <si>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</si>
  <si>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</si>
  <si>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</si>
  <si>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</si>
  <si>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</si>
  <si>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</si>
  <si>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</si>
  <si>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</si>
  <si>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</si>
  <si>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</si>
  <si>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</si>
  <si>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</si>
  <si>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</si>
  <si>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</si>
  <si>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</si>
  <si>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</si>
  <si>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</si>
  <si>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</si>
  <si>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</si>
  <si>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</si>
  <si>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</si>
  <si>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</si>
  <si>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</si>
  <si>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</si>
  <si>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</si>
  <si>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</si>
  <si>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</si>
  <si>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</si>
  <si>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</si>
  <si>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</si>
  <si>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</si>
  <si>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</si>
  <si>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</si>
  <si>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</si>
  <si>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</si>
  <si>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</si>
  <si>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</si>
  <si>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</si>
  <si>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</si>
  <si>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</si>
  <si>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</si>
  <si>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</si>
  <si>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</si>
  <si>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</si>
  <si>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</si>
  <si>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</si>
  <si>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</si>
  <si>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</si>
  <si>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</si>
  <si>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</si>
  <si>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</si>
  <si>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</si>
  <si>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</si>
  <si>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</si>
  <si>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</si>
  <si>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</si>
  <si>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</si>
  <si>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</si>
  <si>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</si>
  <si>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</si>
  <si>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</si>
  <si>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</si>
  <si>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</si>
  <si>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</si>
  <si>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</si>
  <si>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</si>
  <si>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</si>
  <si>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</si>
  <si>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</si>
  <si>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</si>
  <si>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</si>
  <si>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</si>
  <si>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</si>
  <si>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</si>
  <si>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</si>
  <si>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</si>
  <si>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</si>
  <si>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</si>
  <si>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</si>
  <si>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</si>
  <si>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</si>
  <si>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</si>
  <si>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</si>
  <si>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</si>
  <si>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</si>
  <si>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</si>
  <si>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</si>
  <si>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</si>
  <si>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</si>
  <si>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</si>
  <si>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</si>
  <si>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</si>
  <si>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</si>
  <si>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</si>
  <si>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</si>
  <si>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</si>
  <si>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</si>
  <si>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</si>
  <si>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</si>
  <si>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</si>
  <si>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</si>
  <si>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</si>
  <si>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</si>
  <si>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</si>
  <si>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</si>
  <si>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</si>
  <si>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</si>
  <si>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</si>
  <si>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</si>
  <si>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</si>
  <si>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</si>
  <si>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</si>
  <si>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</si>
  <si>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</si>
  <si>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</si>
  <si>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</si>
  <si>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</si>
  <si>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</si>
  <si>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</si>
  <si>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</si>
  <si>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</si>
  <si>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</si>
  <si>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</si>
  <si>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</si>
  <si>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</si>
  <si>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</si>
  <si>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</si>
  <si>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</si>
  <si>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</si>
  <si>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</si>
  <si>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</si>
  <si>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</si>
  <si>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</si>
  <si>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</si>
  <si>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</si>
  <si>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</si>
  <si>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</si>
  <si>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</si>
  <si>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</si>
  <si>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</si>
  <si>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</si>
  <si>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</si>
  <si>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</si>
  <si>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</si>
  <si>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</si>
  <si>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</si>
  <si>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</si>
  <si>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</si>
  <si>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</si>
  <si>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</si>
  <si>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</si>
  <si>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</si>
  <si>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</si>
  <si>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</si>
  <si>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</si>
  <si>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</si>
  <si>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</si>
  <si>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</si>
  <si>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</si>
  <si>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</si>
  <si>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</si>
  <si>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</si>
  <si>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</si>
  <si>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</si>
  <si>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</si>
  <si>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</si>
  <si>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</si>
  <si>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</si>
  <si>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</si>
  <si>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</si>
  <si>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</si>
  <si>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</si>
  <si>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</si>
  <si>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</si>
  <si>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</si>
  <si>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</si>
  <si>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</si>
  <si>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</si>
  <si>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</si>
  <si>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</si>
  <si>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</si>
  <si>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</si>
  <si>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</si>
  <si>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</si>
  <si>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</si>
  <si>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</si>
  <si>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</si>
  <si>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</si>
  <si>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</si>
  <si>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</si>
  <si>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</si>
  <si>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</si>
  <si>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</si>
  <si>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</si>
  <si>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</si>
  <si>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</si>
  <si>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</si>
  <si>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</si>
  <si>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</si>
  <si>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</si>
  <si>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</si>
  <si>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</si>
  <si>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</si>
  <si>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</si>
  <si>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</si>
  <si>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</si>
  <si>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</si>
  <si>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</si>
  <si>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</si>
  <si>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</si>
  <si>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</si>
  <si>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</si>
  <si>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</si>
  <si>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</si>
  <si>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</si>
  <si>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</si>
  <si>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</si>
  <si>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</si>
  <si>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</si>
  <si>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</si>
  <si>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</si>
  <si>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</si>
  <si>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</si>
  <si>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</si>
  <si>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</si>
  <si>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</si>
  <si>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</si>
  <si>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</si>
  <si>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</si>
  <si>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</si>
  <si>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</si>
  <si>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</si>
  <si>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</si>
  <si>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</si>
  <si>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</si>
  <si>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</si>
  <si>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</si>
  <si>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</si>
  <si>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</si>
  <si>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</si>
  <si>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</si>
  <si>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</si>
  <si>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</si>
  <si>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</si>
  <si>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</si>
  <si>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</si>
  <si>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</si>
  <si>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</si>
  <si>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</si>
  <si>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</si>
  <si>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</si>
  <si>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</si>
  <si>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</si>
  <si>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</si>
  <si>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</si>
  <si>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</si>
  <si>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</si>
  <si>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</si>
  <si>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</si>
  <si>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</si>
  <si>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</si>
  <si>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</si>
  <si>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</si>
  <si>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</si>
  <si>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</si>
  <si>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</si>
  <si>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</si>
  <si>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</si>
  <si>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</si>
  <si>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</si>
  <si>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</si>
  <si>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</si>
  <si>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</si>
  <si>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</si>
  <si>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</si>
  <si>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</si>
  <si>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</si>
  <si>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</si>
  <si>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</si>
  <si>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</si>
  <si>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</si>
  <si>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</si>
  <si>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</si>
  <si>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</si>
  <si>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</si>
  <si>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</si>
  <si>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</si>
  <si>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</si>
  <si>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</si>
  <si>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</si>
  <si>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</si>
  <si>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</si>
  <si>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</si>
  <si>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</si>
  <si>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</si>
  <si>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</si>
  <si>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</si>
  <si>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</si>
  <si>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</si>
  <si>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</si>
  <si>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</si>
  <si>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</si>
  <si>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</si>
  <si>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</si>
  <si>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</si>
  <si>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</si>
  <si>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</si>
  <si>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</si>
  <si>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</si>
  <si>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</si>
  <si>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</si>
  <si>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</si>
  <si>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</si>
  <si>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</si>
  <si>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</si>
  <si>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</si>
  <si>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</si>
  <si>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</si>
  <si>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</si>
  <si>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</si>
  <si>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</si>
  <si>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</si>
  <si>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</si>
  <si>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</si>
  <si>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</si>
  <si>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</si>
  <si>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</si>
  <si>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</si>
  <si>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</si>
  <si>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</si>
  <si>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</si>
  <si>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</si>
  <si>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</si>
  <si>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</si>
  <si>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</si>
  <si>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</si>
  <si>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</si>
  <si>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</si>
  <si>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</si>
  <si>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</si>
  <si>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</si>
  <si>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</si>
  <si>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</si>
  <si>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</si>
  <si>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</si>
  <si>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</si>
  <si>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</si>
  <si>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</si>
  <si>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</si>
  <si>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</si>
  <si>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</si>
  <si>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</si>
  <si>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</si>
  <si>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</si>
  <si>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</si>
  <si>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</si>
  <si>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</si>
  <si>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</si>
  <si>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</si>
  <si>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</si>
  <si>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</si>
  <si>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</si>
  <si>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</si>
  <si>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</si>
  <si>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</si>
  <si>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</si>
  <si>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</si>
  <si>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</si>
  <si>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</si>
  <si>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</si>
  <si>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</si>
  <si>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</si>
  <si>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</si>
  <si>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</si>
  <si>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</si>
  <si>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</si>
  <si>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</si>
  <si>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</si>
  <si>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</si>
  <si>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</si>
  <si>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</si>
  <si>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</si>
  <si>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</si>
  <si>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</si>
  <si>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</si>
  <si>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</si>
  <si>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</si>
  <si>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</si>
  <si>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</si>
  <si>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</si>
  <si>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</si>
  <si>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</si>
  <si>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</si>
  <si>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</si>
  <si>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</si>
  <si>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</si>
  <si>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</si>
  <si>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</si>
  <si>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</si>
  <si>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</si>
  <si>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</si>
  <si>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</si>
  <si>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</si>
  <si>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</si>
  <si>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</si>
  <si>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</si>
  <si>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</si>
  <si>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</si>
  <si>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</si>
  <si>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</si>
  <si>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</si>
  <si>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</si>
  <si>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</si>
  <si>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</si>
  <si>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</si>
  <si>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</si>
  <si>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</si>
  <si>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</si>
  <si>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</si>
  <si>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</si>
  <si>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</si>
  <si>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</si>
  <si>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</si>
  <si>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</si>
  <si>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</si>
  <si>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</si>
  <si>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</si>
  <si>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</si>
  <si>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</si>
  <si>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</si>
  <si>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</si>
  <si>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</si>
  <si>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</si>
  <si>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</si>
  <si>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</si>
  <si>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</si>
  <si>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</si>
  <si>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</si>
  <si>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</si>
  <si>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</si>
  <si>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</si>
  <si>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</si>
  <si>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</si>
  <si>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</si>
  <si>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</si>
  <si>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</si>
  <si>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</si>
  <si>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</si>
  <si>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</si>
  <si>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</si>
  <si>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</si>
  <si>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</si>
  <si>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</si>
  <si>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</si>
  <si>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</si>
  <si>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</si>
  <si>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</si>
  <si>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</si>
  <si>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</si>
  <si>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</si>
  <si>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</si>
  <si>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</si>
  <si>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</si>
  <si>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</si>
  <si>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</si>
  <si>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</si>
  <si>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</si>
  <si>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</si>
  <si>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</si>
  <si>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</si>
  <si>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</si>
  <si>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</si>
  <si>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</si>
  <si>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</si>
  <si>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</si>
  <si>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</si>
  <si>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</si>
  <si>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</si>
  <si>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</si>
  <si>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</si>
  <si>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</si>
  <si>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</si>
  <si>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</si>
  <si>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</si>
  <si>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</si>
  <si>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</si>
  <si>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</si>
  <si>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</si>
  <si>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</si>
  <si>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</si>
  <si>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</si>
  <si>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</si>
  <si>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</si>
  <si>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</si>
  <si>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</si>
  <si>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</si>
  <si>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</si>
  <si>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</si>
  <si>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</si>
  <si>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</si>
  <si>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</si>
  <si>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</si>
  <si>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</si>
  <si>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</si>
  <si>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</si>
  <si>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</si>
  <si>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</si>
  <si>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</si>
  <si>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</si>
  <si>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</si>
  <si>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</si>
  <si>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</si>
  <si>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</si>
  <si>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</si>
  <si>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</si>
  <si>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</si>
  <si>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</si>
  <si>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</si>
  <si>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</si>
  <si>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</si>
  <si>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</si>
  <si>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</si>
  <si>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</si>
  <si>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</si>
  <si>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</si>
  <si>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</si>
  <si>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</si>
  <si>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</si>
  <si>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</si>
  <si>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</si>
  <si>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</si>
  <si>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</si>
  <si>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</si>
  <si>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</si>
  <si>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</si>
  <si>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</si>
  <si>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</si>
  <si>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</si>
  <si>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</si>
  <si>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</si>
  <si>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</si>
  <si>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</si>
  <si>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</si>
  <si>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</si>
  <si>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</si>
  <si>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</si>
  <si>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</si>
  <si>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</si>
  <si>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</si>
  <si>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</si>
  <si>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</si>
  <si>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</si>
  <si>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</si>
  <si>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</si>
  <si>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</si>
  <si>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</si>
  <si>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</si>
  <si>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</si>
  <si>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</si>
  <si>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</si>
  <si>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</si>
  <si>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</si>
  <si>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</si>
  <si>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</si>
  <si>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</si>
  <si>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</si>
  <si>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</si>
  <si>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</si>
  <si>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</si>
  <si>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</si>
  <si>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</si>
  <si>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</si>
  <si>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</si>
  <si>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</si>
  <si>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</si>
  <si>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</si>
  <si>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</si>
  <si>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</si>
  <si>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</si>
  <si>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</si>
  <si>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</si>
  <si>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</si>
  <si>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</si>
  <si>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</si>
  <si>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</si>
  <si>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</si>
  <si>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</si>
  <si>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</si>
  <si>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</si>
  <si>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</si>
  <si>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</si>
  <si>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</si>
  <si>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</si>
  <si>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</si>
  <si>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</si>
  <si>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</si>
  <si>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</si>
  <si>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</si>
  <si>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</si>
  <si>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</si>
  <si>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</si>
  <si>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</si>
  <si>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</si>
  <si>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</si>
  <si>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</si>
  <si>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</si>
  <si>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</si>
  <si>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</si>
  <si>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</si>
  <si>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</si>
  <si>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</si>
  <si>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</si>
  <si>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</si>
  <si>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</si>
  <si>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</si>
  <si>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</si>
  <si>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</si>
  <si>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</si>
  <si>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</si>
  <si>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</si>
  <si>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</si>
  <si>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</si>
  <si>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</si>
  <si>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</si>
  <si>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</si>
  <si>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</si>
  <si>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</si>
  <si>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</si>
  <si>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</si>
  <si>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</si>
  <si>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</si>
  <si>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</si>
  <si>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</si>
  <si>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</si>
  <si>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</si>
  <si>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</si>
  <si>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</si>
  <si>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</si>
  <si>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</si>
  <si>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</si>
  <si>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</si>
  <si>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</si>
  <si>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</si>
  <si>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</si>
  <si>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</si>
  <si>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</si>
  <si>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</si>
  <si>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</si>
  <si>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</si>
  <si>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</si>
  <si>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</si>
  <si>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</si>
  <si>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</si>
  <si>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</si>
  <si>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</si>
  <si>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</si>
  <si>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</si>
  <si>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</si>
  <si>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</si>
  <si>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</si>
  <si>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</si>
  <si>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</si>
  <si>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</si>
  <si>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</si>
  <si>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</si>
  <si>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</si>
  <si>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</si>
  <si>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</si>
  <si>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</si>
  <si>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</si>
  <si>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</si>
  <si>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</si>
  <si>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</si>
  <si>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</si>
  <si>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</si>
  <si>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</si>
  <si>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</si>
  <si>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</si>
  <si>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</si>
  <si>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</si>
  <si>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</si>
  <si>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</si>
  <si>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</si>
  <si>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</si>
  <si>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</si>
  <si>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</si>
  <si>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</si>
  <si>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</si>
  <si>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</si>
  <si>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</si>
  <si>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</si>
  <si>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</si>
  <si>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</si>
  <si>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</si>
  <si>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</si>
  <si>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</si>
  <si>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</si>
  <si>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</si>
  <si>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</si>
  <si>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</si>
  <si>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</si>
  <si>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</si>
  <si>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</si>
  <si>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</si>
  <si>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</si>
  <si>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</si>
  <si>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</si>
  <si>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</si>
  <si>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</si>
  <si>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</si>
  <si>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</si>
  <si>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</si>
  <si>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</si>
  <si>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</si>
  <si>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</si>
  <si>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</si>
  <si>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</si>
  <si>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</si>
  <si>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</si>
  <si>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</si>
  <si>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</si>
  <si>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</si>
  <si>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</si>
  <si>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</si>
  <si>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</si>
  <si>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</si>
  <si>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</si>
  <si>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</si>
  <si>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</si>
  <si>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</si>
  <si>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</si>
  <si>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</si>
  <si>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</si>
  <si>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</si>
  <si>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</si>
  <si>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</si>
  <si>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</si>
  <si>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</si>
  <si>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</si>
  <si>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</si>
  <si>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</si>
  <si>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</si>
  <si>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</si>
  <si>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</si>
  <si>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</si>
  <si>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</si>
  <si>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</si>
  <si>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</si>
  <si>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</si>
  <si>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</si>
  <si>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</si>
  <si>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</si>
  <si>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</si>
  <si>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</si>
  <si>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</si>
  <si>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</si>
  <si>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</si>
  <si>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</si>
  <si>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</si>
  <si>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</si>
  <si>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</si>
  <si>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</si>
  <si>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</si>
  <si>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</si>
  <si>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</si>
  <si>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</si>
  <si>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</si>
  <si>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</si>
  <si>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</si>
  <si>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</si>
  <si>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</si>
  <si>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</si>
  <si>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</si>
  <si>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</si>
  <si>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</si>
  <si>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</si>
  <si>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</si>
  <si>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</si>
  <si>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</si>
  <si>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</si>
  <si>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</si>
  <si>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</si>
  <si>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</si>
  <si>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</si>
  <si>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</si>
  <si>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</si>
  <si>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</si>
  <si>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</si>
  <si>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</si>
  <si>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</si>
  <si>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</si>
  <si>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</si>
  <si>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</si>
  <si>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</si>
  <si>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</si>
  <si>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</si>
  <si>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</si>
  <si>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</si>
  <si>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</si>
  <si>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</si>
  <si>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</si>
  <si>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</si>
  <si>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</si>
  <si>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</si>
  <si>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</si>
  <si>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</si>
  <si>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</si>
  <si>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</si>
  <si>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</si>
  <si>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</si>
  <si>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</si>
  <si>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</si>
  <si>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</si>
  <si>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</si>
  <si>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</si>
  <si>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</si>
  <si>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</si>
  <si>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</si>
  <si>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</si>
  <si>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</si>
  <si>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</si>
  <si>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</si>
  <si>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</si>
  <si>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</si>
  <si>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</si>
  <si>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</si>
  <si>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</si>
  <si>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</si>
  <si>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</si>
  <si>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</si>
  <si>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</si>
  <si>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</si>
  <si>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</si>
  <si>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</si>
  <si>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</si>
  <si>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</si>
  <si>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</si>
  <si>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</si>
  <si>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</si>
  <si>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</si>
  <si>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</si>
  <si>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</si>
  <si>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</si>
  <si>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</si>
  <si>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</si>
  <si>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</si>
  <si>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</si>
  <si>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</si>
  <si>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</si>
  <si>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</si>
  <si>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</si>
  <si>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</si>
  <si>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</si>
  <si>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</si>
  <si>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</si>
  <si>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</si>
  <si>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</si>
  <si>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</si>
  <si>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</si>
  <si>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</si>
  <si>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</si>
  <si>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</si>
  <si>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</si>
  <si>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</si>
  <si>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</si>
  <si>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</si>
  <si>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</si>
  <si>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</si>
  <si>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</si>
  <si>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</si>
  <si>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</si>
  <si>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</si>
  <si>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</si>
  <si>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</si>
  <si>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</si>
  <si>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</si>
  <si>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</si>
  <si>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</si>
  <si>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</si>
  <si>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</si>
  <si>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</si>
  <si>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</si>
  <si>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</si>
  <si>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</si>
  <si>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</si>
  <si>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</si>
  <si>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</si>
  <si>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</si>
  <si>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</si>
  <si>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</si>
  <si>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</si>
  <si>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</si>
  <si>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</si>
  <si>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</si>
  <si>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</si>
  <si>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</si>
  <si>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</si>
  <si>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</si>
  <si>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</si>
  <si>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</si>
  <si>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</si>
  <si>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</si>
  <si>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</si>
  <si>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</si>
  <si>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</si>
  <si>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</si>
  <si>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</si>
  <si>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</si>
  <si>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</si>
  <si>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</si>
  <si>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</si>
  <si>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</si>
  <si>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</si>
  <si>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</si>
  <si>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</si>
  <si>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</si>
  <si>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</si>
  <si>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</si>
  <si>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</si>
  <si>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</si>
  <si>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</si>
  <si>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</si>
  <si>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</si>
  <si>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</si>
  <si>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</si>
  <si>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</si>
  <si>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</si>
  <si>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</si>
  <si>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</si>
  <si>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</si>
  <si>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</si>
  <si>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</si>
  <si>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</si>
  <si>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</si>
  <si>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</si>
  <si>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</si>
  <si>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</si>
  <si>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</si>
  <si>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</si>
  <si>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</si>
  <si>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</si>
  <si>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</si>
  <si>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</si>
  <si>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</si>
  <si>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</si>
  <si>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</si>
  <si>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</si>
  <si>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</si>
  <si>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</si>
  <si>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</si>
  <si>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</si>
  <si>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</si>
  <si>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</si>
  <si>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</si>
  <si>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</si>
  <si>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</si>
  <si>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</si>
  <si>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</si>
  <si>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</si>
  <si>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</si>
  <si>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</si>
  <si>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</si>
  <si>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</si>
  <si>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</si>
  <si>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</si>
  <si>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</si>
  <si>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</si>
  <si>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</si>
  <si>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</si>
  <si>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</si>
  <si>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</si>
  <si>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</si>
  <si>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</si>
  <si>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</si>
  <si>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</si>
  <si>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</si>
  <si>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</si>
  <si>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</si>
  <si>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</si>
  <si>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</si>
  <si>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</si>
  <si>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</si>
  <si>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</si>
  <si>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</si>
  <si>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</si>
  <si>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</si>
  <si>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</si>
  <si>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</si>
  <si>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</si>
  <si>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</si>
  <si>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</si>
  <si>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</si>
  <si>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</si>
  <si>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</si>
  <si>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</si>
  <si>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</si>
  <si>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</si>
  <si>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</si>
  <si>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</si>
  <si>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</si>
  <si>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</si>
  <si>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</si>
  <si>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</si>
  <si>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</si>
  <si>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</si>
  <si>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</si>
  <si>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</si>
  <si>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</si>
  <si>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</si>
  <si>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</si>
  <si>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</si>
  <si>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</si>
  <si>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</si>
  <si>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</si>
  <si>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</si>
  <si>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</si>
  <si>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</si>
  <si>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</si>
  <si>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</si>
  <si>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</si>
  <si>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</si>
  <si>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</si>
  <si>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</si>
  <si>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</si>
  <si>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</si>
  <si>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</si>
  <si>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</si>
  <si>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</si>
  <si>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</si>
  <si>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</si>
  <si>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</si>
  <si>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</si>
  <si>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</si>
  <si>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</si>
  <si>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</si>
  <si>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</si>
  <si>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</si>
  <si>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</si>
  <si>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</si>
  <si>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</si>
  <si>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</si>
  <si>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</si>
  <si>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</si>
  <si>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</si>
  <si>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</si>
  <si>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</si>
  <si>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</si>
  <si>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</si>
  <si>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</si>
  <si>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</si>
  <si>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</si>
  <si>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</si>
  <si>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</si>
  <si>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</si>
  <si>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</si>
  <si>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</si>
  <si>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</si>
  <si>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</si>
  <si>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</si>
  <si>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</si>
  <si>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</si>
  <si>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</si>
  <si>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</si>
  <si>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</si>
  <si>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</si>
  <si>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</si>
  <si>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</si>
  <si>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</si>
  <si>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</si>
  <si>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</si>
  <si>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</si>
  <si>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</si>
  <si>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</si>
  <si>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</si>
  <si>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</si>
  <si>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</si>
  <si>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</si>
  <si>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</si>
  <si>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</si>
  <si>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</si>
  <si>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</si>
  <si>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</si>
  <si>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</si>
  <si>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</si>
  <si>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</si>
  <si>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</si>
  <si>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</si>
  <si>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</si>
  <si>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</si>
  <si>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</si>
  <si>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</si>
  <si>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</si>
  <si>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</si>
  <si>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</si>
  <si>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</si>
  <si>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</si>
  <si>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</si>
  <si>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</si>
  <si>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</si>
  <si>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</si>
  <si>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</si>
  <si>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</si>
  <si>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</si>
  <si>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</si>
  <si>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</si>
  <si>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</si>
  <si>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</si>
  <si>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</si>
  <si>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</si>
  <si>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</si>
  <si>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</si>
  <si>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</si>
  <si>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</si>
  <si>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</si>
  <si>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</si>
  <si>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</si>
  <si>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</si>
  <si>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</si>
  <si>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</si>
  <si>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</si>
  <si>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</si>
  <si>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</si>
  <si>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</si>
  <si>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</si>
  <si>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</si>
  <si>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</si>
  <si>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</si>
  <si>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</si>
  <si>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</si>
  <si>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</si>
  <si>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</si>
  <si>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</si>
  <si>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</si>
  <si>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</si>
  <si>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</si>
  <si>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</si>
  <si>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</si>
  <si>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</si>
  <si>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</si>
  <si>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</si>
  <si>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</si>
  <si>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</si>
  <si>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</si>
  <si>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</si>
  <si>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</si>
  <si>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</si>
  <si>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</si>
  <si>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</si>
  <si>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</si>
  <si>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</si>
  <si>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</si>
  <si>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</si>
  <si>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</si>
  <si>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</si>
  <si>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</si>
  <si>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</si>
  <si>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</si>
  <si>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</si>
  <si>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</si>
  <si>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</si>
  <si>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</si>
  <si>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</si>
  <si>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</si>
  <si>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</si>
  <si>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</si>
  <si>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</si>
  <si>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</si>
  <si>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</si>
  <si>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</si>
  <si>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</si>
  <si>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</si>
  <si>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</si>
  <si>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</si>
  <si>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</si>
  <si>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</si>
  <si>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</si>
  <si>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</si>
  <si>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</si>
  <si>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</si>
  <si>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</si>
  <si>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</si>
  <si>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</si>
  <si>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</si>
  <si>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</si>
  <si>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</si>
  <si>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</si>
  <si>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</si>
  <si>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</si>
  <si>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</si>
  <si>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</si>
  <si>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</si>
  <si>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</si>
  <si>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</si>
  <si>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</si>
  <si>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</si>
  <si>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</si>
  <si>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</si>
  <si>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</si>
  <si>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</si>
  <si>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</si>
  <si>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</si>
  <si>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</si>
  <si>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</si>
  <si>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</si>
  <si>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</si>
  <si>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</si>
  <si>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</si>
  <si>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</si>
  <si>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</si>
  <si>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</si>
  <si>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</si>
  <si>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</si>
  <si>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</si>
  <si>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</si>
  <si>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</si>
  <si>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</si>
  <si>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</si>
  <si>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</si>
  <si>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</si>
  <si>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</si>
  <si>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</si>
  <si>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</si>
  <si>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</si>
  <si>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</si>
  <si>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</si>
  <si>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</si>
  <si>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</si>
  <si>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</si>
  <si>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</si>
  <si>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</si>
  <si>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</si>
  <si>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</si>
  <si>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</si>
  <si>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</si>
  <si>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</si>
  <si>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</si>
  <si>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</si>
  <si>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</si>
  <si>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</si>
  <si>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</si>
  <si>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</si>
  <si>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</si>
  <si>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</si>
  <si>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</si>
  <si>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</si>
  <si>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</si>
  <si>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</si>
  <si>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</si>
  <si>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</si>
  <si>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</si>
  <si>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</si>
  <si>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</si>
  <si>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</si>
  <si>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</si>
  <si>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</si>
  <si>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</si>
  <si>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</si>
  <si>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</si>
  <si>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</si>
  <si>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</si>
  <si>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</si>
  <si>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</si>
  <si>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</si>
  <si>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</si>
  <si>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</si>
  <si>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</si>
  <si>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</si>
  <si>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</si>
  <si>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</si>
  <si>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</si>
  <si>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</si>
  <si>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</si>
  <si>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</si>
  <si>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</si>
  <si>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</si>
  <si>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</si>
  <si>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</si>
  <si>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</si>
  <si>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</si>
  <si>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</si>
  <si>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</si>
  <si>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</si>
  <si>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</si>
  <si>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</si>
  <si>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</si>
  <si>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</si>
  <si>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</si>
  <si>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</si>
  <si>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</si>
  <si>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</si>
  <si>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</si>
  <si>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</si>
  <si>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</si>
  <si>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</si>
  <si>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</si>
  <si>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</si>
  <si>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</si>
  <si>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</si>
  <si>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</si>
  <si>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</si>
  <si>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</si>
  <si>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</si>
  <si>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</si>
  <si>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</si>
  <si>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</si>
  <si>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</si>
  <si>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</si>
  <si>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</si>
  <si>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</si>
  <si>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</si>
  <si>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</si>
  <si>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</si>
  <si>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</si>
  <si>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</si>
  <si>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</si>
  <si>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</si>
  <si>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</si>
  <si>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</si>
  <si>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</si>
  <si>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</si>
  <si>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</si>
  <si>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</si>
  <si>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</si>
  <si>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</si>
  <si>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</si>
  <si>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</si>
  <si>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</si>
  <si>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</si>
  <si>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</si>
  <si>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</si>
  <si>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</si>
  <si>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</si>
  <si>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</si>
  <si>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</si>
  <si>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</si>
  <si>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</si>
  <si>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</si>
  <si>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</si>
  <si>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</si>
  <si>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</si>
  <si>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</si>
  <si>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</si>
  <si>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</si>
  <si>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</si>
  <si>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</si>
  <si>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</si>
  <si>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</si>
  <si>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</si>
  <si>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</si>
  <si>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</si>
  <si>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</si>
  <si>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</si>
  <si>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</si>
  <si>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</si>
  <si>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</si>
  <si>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</si>
  <si>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</si>
  <si>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</si>
  <si>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</si>
  <si>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</si>
  <si>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</si>
  <si>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</si>
  <si>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</si>
  <si>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</si>
  <si>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</si>
  <si>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</si>
  <si>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</si>
  <si>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</si>
  <si>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</si>
  <si>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</si>
  <si>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</si>
  <si>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</si>
  <si>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</si>
  <si>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</si>
  <si>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</si>
  <si>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</si>
  <si>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</si>
  <si>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</si>
  <si>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</si>
  <si>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</si>
  <si>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</si>
  <si>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</si>
  <si>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</si>
  <si>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</si>
  <si>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</si>
  <si>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</si>
  <si>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</si>
  <si>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</si>
  <si>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</si>
  <si>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</si>
  <si>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</si>
  <si>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</si>
  <si>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</si>
  <si>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</si>
  <si>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</si>
  <si>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</si>
  <si>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</si>
  <si>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</si>
  <si>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</si>
  <si>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</si>
  <si>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</si>
  <si>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</si>
  <si>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</si>
  <si>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</si>
  <si>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</si>
  <si>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</si>
  <si>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</si>
  <si>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</si>
  <si>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</si>
  <si>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</si>
  <si>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</si>
  <si>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</si>
  <si>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</si>
  <si>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</si>
  <si>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</si>
  <si>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</si>
  <si>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</si>
  <si>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</si>
  <si>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</si>
  <si>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</si>
  <si>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</si>
  <si>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</si>
  <si>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</si>
  <si>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</si>
  <si>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</si>
  <si>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</si>
  <si>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</si>
  <si>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</si>
  <si>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</si>
  <si>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</si>
  <si>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</si>
  <si>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</si>
  <si>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</si>
  <si>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</si>
  <si>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</si>
  <si>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</si>
  <si>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</si>
  <si>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</si>
  <si>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</si>
  <si>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</si>
  <si>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</si>
  <si>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</si>
  <si>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</si>
  <si>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</si>
  <si>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</si>
  <si>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</si>
  <si>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</si>
  <si>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</si>
  <si>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</si>
  <si>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</si>
  <si>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</si>
  <si>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</si>
  <si>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</si>
  <si>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</si>
  <si>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</si>
  <si>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</si>
  <si>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</si>
  <si>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</si>
  <si>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</si>
  <si>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</si>
  <si>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</si>
  <si>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</si>
  <si>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</si>
  <si>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</si>
  <si>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</si>
  <si>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</si>
  <si>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</si>
  <si>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</si>
  <si>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</si>
  <si>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</si>
  <si>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</si>
  <si>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</si>
  <si>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</si>
  <si>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</si>
  <si>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</si>
  <si>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</si>
  <si>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</si>
  <si>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</si>
  <si>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</si>
  <si>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</si>
  <si>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</si>
  <si>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</si>
  <si>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</si>
  <si>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</si>
  <si>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</si>
  <si>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</si>
  <si>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</si>
  <si>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</si>
  <si>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</si>
  <si>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</si>
  <si>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</si>
  <si>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</si>
  <si>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</si>
  <si>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</si>
  <si>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</si>
  <si>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</si>
  <si>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</si>
  <si>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</si>
  <si>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</si>
  <si>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</si>
  <si>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</si>
  <si>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</si>
  <si>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</si>
  <si>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</si>
  <si>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</si>
  <si>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</si>
  <si>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</si>
  <si>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</si>
  <si>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</si>
  <si>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</si>
  <si>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</si>
  <si>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</si>
  <si>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</si>
  <si>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</si>
  <si>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</si>
  <si>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</si>
  <si>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</si>
  <si>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</si>
  <si>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</si>
  <si>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</si>
  <si>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</si>
  <si>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</si>
  <si>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</si>
  <si>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</si>
  <si>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</si>
  <si>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</si>
  <si>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</si>
  <si>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</si>
  <si>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</si>
  <si>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</si>
  <si>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</si>
  <si>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</si>
  <si>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</si>
  <si>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</si>
  <si>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</si>
  <si>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</si>
  <si>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</si>
  <si>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</si>
  <si>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</si>
  <si>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</si>
  <si>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</si>
  <si>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</si>
  <si>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</si>
  <si>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</si>
  <si>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</si>
  <si>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</si>
  <si>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</si>
  <si>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</si>
  <si>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</si>
  <si>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</si>
  <si>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</si>
  <si>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</si>
  <si>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</si>
  <si>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</si>
  <si>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</si>
  <si>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</si>
  <si>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</si>
  <si>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</si>
  <si>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</si>
  <si>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</si>
  <si>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</si>
  <si>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</si>
  <si>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</si>
  <si>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</si>
  <si>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</si>
  <si>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</si>
  <si>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</si>
  <si>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</si>
  <si>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</si>
  <si>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</si>
  <si>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</si>
  <si>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</si>
  <si>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</si>
  <si>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</si>
  <si>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</si>
  <si>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</si>
  <si>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</si>
  <si>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</si>
  <si>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</si>
  <si>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</si>
  <si>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</si>
  <si>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</si>
  <si>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</si>
  <si>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</si>
  <si>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</si>
  <si>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</si>
  <si>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</si>
  <si>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</si>
  <si>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</si>
  <si>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</si>
  <si>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</si>
  <si>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</si>
  <si>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</si>
  <si>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</si>
  <si>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</si>
  <si>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</si>
  <si>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</si>
  <si>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</si>
  <si>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</si>
  <si>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</si>
  <si>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</si>
  <si>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</si>
  <si>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</si>
  <si>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</si>
  <si>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</si>
  <si>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</si>
  <si>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</si>
  <si>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</si>
  <si>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</si>
  <si>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</si>
  <si>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</si>
  <si>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</si>
  <si>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</si>
  <si>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</si>
  <si>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</si>
  <si>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</si>
  <si>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</si>
  <si>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</si>
  <si>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</si>
  <si>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</si>
  <si>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</si>
  <si>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</si>
  <si>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</si>
  <si>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</si>
  <si>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</si>
  <si>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</si>
  <si>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</si>
  <si>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</si>
  <si>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</si>
  <si>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</si>
  <si>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</si>
  <si>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</si>
  <si>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</si>
  <si>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</si>
  <si>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</si>
  <si>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</si>
  <si>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</si>
  <si>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</si>
  <si>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</si>
  <si>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</si>
  <si>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</si>
  <si>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</si>
  <si>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</si>
  <si>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</si>
  <si>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</si>
  <si>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</si>
  <si>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</si>
  <si>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</si>
  <si>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</si>
  <si>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</si>
  <si>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</si>
  <si>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</si>
  <si>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</si>
  <si>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</si>
  <si>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</si>
  <si>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</si>
  <si>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</si>
  <si>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</si>
  <si>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</si>
  <si>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</si>
  <si>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</si>
  <si>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</si>
  <si>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</si>
  <si>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</si>
  <si>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</si>
  <si>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</si>
  <si>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</si>
  <si>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</si>
  <si>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</si>
  <si>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</si>
  <si>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</si>
  <si>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</si>
  <si>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</si>
  <si>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</si>
  <si>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</si>
  <si>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</si>
  <si>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</si>
  <si>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</si>
  <si>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</si>
  <si>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</si>
  <si>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</si>
  <si>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</si>
  <si>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</si>
  <si>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</si>
  <si>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</si>
  <si>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</si>
  <si>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</si>
  <si>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</si>
  <si>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</si>
  <si>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</si>
  <si>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</si>
  <si>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</si>
  <si>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</si>
  <si>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</si>
  <si>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</si>
  <si>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</si>
  <si>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</si>
  <si>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</si>
  <si>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</si>
  <si>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</si>
  <si>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</si>
  <si>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</si>
  <si>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</si>
  <si>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</si>
  <si>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</si>
  <si>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</si>
  <si>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</si>
  <si>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</si>
  <si>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</si>
  <si>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</si>
  <si>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</si>
  <si>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</si>
  <si>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</si>
  <si>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</si>
  <si>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</si>
  <si>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</si>
  <si>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</si>
  <si>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</si>
  <si>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</si>
  <si>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</si>
  <si>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</si>
  <si>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</si>
  <si>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</si>
  <si>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</si>
  <si>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</si>
  <si>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</si>
  <si>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</si>
  <si>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</si>
  <si>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</si>
  <si>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</si>
  <si>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</si>
  <si>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</si>
  <si>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</si>
  <si>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</si>
  <si>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</si>
  <si>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</si>
  <si>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</si>
  <si>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</si>
  <si>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</si>
  <si>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</si>
  <si>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</si>
  <si>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</si>
  <si>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</si>
  <si>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</si>
  <si>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</si>
  <si>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</si>
  <si>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</si>
  <si>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</si>
  <si>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</si>
  <si>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</si>
  <si>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</si>
  <si>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</si>
  <si>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</si>
  <si>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</si>
  <si>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</si>
  <si>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</si>
  <si>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</si>
  <si>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</si>
  <si>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</si>
  <si>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</si>
  <si>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</si>
  <si>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</si>
  <si>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</si>
  <si>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</si>
  <si>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</si>
  <si>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</si>
  <si>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</si>
  <si>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</si>
  <si>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</si>
  <si>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</si>
  <si>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</si>
  <si>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</si>
  <si>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</si>
  <si>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</si>
  <si>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</si>
  <si>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</si>
  <si>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</si>
  <si>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</si>
  <si>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</si>
  <si>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</si>
  <si>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</si>
  <si>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</si>
  <si>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</si>
  <si>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</si>
  <si>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</si>
  <si>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</si>
  <si>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</si>
  <si>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</si>
  <si>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</si>
  <si>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</si>
  <si>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</si>
  <si>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</si>
  <si>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</si>
  <si>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</si>
  <si>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</si>
  <si>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</si>
  <si>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</si>
  <si>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</si>
  <si>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</si>
  <si>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</si>
  <si>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</si>
  <si>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</si>
  <si>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</si>
  <si>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</si>
  <si>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</si>
  <si>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</si>
  <si>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</si>
  <si>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</si>
  <si>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</si>
  <si>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</si>
  <si>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</si>
  <si>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</si>
  <si>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</si>
  <si>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</si>
  <si>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</si>
  <si>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</si>
  <si>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</si>
  <si>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</si>
  <si>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</si>
  <si>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</si>
  <si>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</si>
  <si>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</si>
  <si>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</si>
  <si>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</si>
  <si>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</si>
  <si>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</si>
  <si>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</si>
  <si>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</si>
  <si>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</si>
  <si>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</si>
  <si>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</si>
  <si>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</si>
  <si>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</si>
  <si>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</si>
  <si>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</si>
  <si>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</si>
  <si>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</si>
  <si>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</si>
  <si>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</si>
  <si>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</si>
  <si>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</si>
  <si>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</si>
  <si>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</si>
  <si>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</si>
  <si>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</si>
  <si>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</si>
  <si>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</si>
  <si>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</si>
  <si>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</si>
  <si>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</si>
  <si>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</si>
  <si>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</si>
  <si>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</si>
  <si>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</si>
  <si>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</si>
  <si>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</si>
  <si>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</si>
  <si>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</si>
  <si>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</si>
  <si>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</si>
  <si>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</si>
  <si>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</si>
  <si>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</si>
  <si>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</si>
  <si>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</si>
  <si>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</si>
  <si>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</si>
  <si>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</si>
  <si>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</si>
  <si>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</si>
  <si>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</si>
  <si>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</si>
  <si>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</si>
  <si>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</si>
  <si>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</si>
  <si>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</si>
  <si>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</si>
  <si>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</si>
  <si>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</si>
  <si>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</si>
  <si>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</si>
  <si>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</si>
  <si>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</si>
  <si>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</si>
  <si>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</si>
  <si>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</si>
  <si>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</si>
  <si>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</si>
  <si>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</si>
  <si>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</si>
  <si>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</si>
  <si>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</si>
  <si>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</si>
  <si>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</si>
  <si>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</si>
  <si>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</si>
  <si>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</si>
  <si>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</si>
  <si>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</si>
  <si>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</si>
  <si>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</si>
  <si>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</si>
  <si>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</si>
  <si>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</si>
  <si>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</si>
  <si>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</si>
  <si>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</si>
  <si>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</si>
  <si>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</si>
  <si>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</si>
  <si>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</si>
  <si>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</si>
  <si>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</si>
  <si>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</si>
  <si>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</si>
  <si>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</si>
  <si>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</si>
  <si>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</si>
  <si>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</si>
  <si>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</si>
  <si>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</si>
  <si>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</si>
  <si>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</si>
  <si>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</si>
  <si>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</si>
  <si>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</si>
  <si>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</si>
  <si>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</si>
  <si>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</si>
  <si>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</si>
  <si>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</si>
  <si>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</si>
  <si>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</si>
  <si>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</si>
  <si>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</si>
  <si>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</si>
  <si>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</si>
  <si>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</si>
  <si>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</si>
  <si>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</si>
  <si>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</si>
  <si>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</si>
  <si>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</si>
  <si>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</si>
  <si>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</si>
  <si>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</si>
  <si>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</si>
  <si>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</si>
  <si>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</si>
  <si>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</si>
  <si>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</si>
  <si>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</si>
  <si>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</si>
  <si>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</si>
  <si>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</si>
  <si>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</si>
  <si>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</si>
  <si>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</si>
  <si>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</si>
  <si>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</si>
  <si>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</si>
  <si>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</si>
  <si>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</si>
  <si>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</si>
  <si>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</si>
  <si>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</si>
  <si>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</si>
  <si>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</si>
  <si>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</si>
  <si>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</si>
  <si>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</si>
  <si>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</si>
  <si>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</si>
  <si>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</si>
  <si>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</si>
  <si>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</si>
  <si>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</si>
  <si>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</si>
  <si>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</si>
  <si>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</si>
  <si>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</si>
  <si>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</si>
  <si>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</si>
  <si>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</si>
  <si>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</si>
  <si>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</si>
  <si>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</si>
  <si>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</si>
  <si>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</si>
  <si>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</si>
  <si>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</si>
  <si>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</si>
  <si>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</si>
  <si>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</si>
  <si>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</si>
  <si>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</si>
  <si>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</si>
  <si>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</si>
  <si>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</si>
  <si>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</si>
  <si>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</si>
  <si>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</si>
  <si>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</si>
  <si>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</si>
  <si>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</si>
  <si>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</si>
  <si>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</si>
  <si>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</si>
  <si>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</si>
  <si>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</si>
  <si>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</si>
  <si>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</si>
  <si>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</si>
  <si>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</si>
  <si>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</si>
  <si>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</si>
  <si>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</si>
  <si>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</si>
  <si>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</si>
  <si>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</si>
  <si>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</si>
  <si>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</si>
  <si>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</si>
  <si>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</si>
  <si>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</si>
  <si>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</si>
  <si>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</si>
  <si>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</si>
  <si>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</si>
  <si>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</si>
  <si>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</si>
  <si>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</si>
  <si>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</si>
  <si>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</si>
  <si>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</si>
  <si>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</si>
  <si>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</si>
  <si>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</si>
  <si>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</si>
  <si>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</si>
  <si>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</si>
  <si>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</si>
  <si>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</si>
  <si>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</si>
  <si>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</si>
  <si>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</si>
  <si>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</si>
  <si>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</si>
  <si>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</si>
  <si>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</si>
  <si>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</si>
  <si>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</si>
  <si>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</si>
  <si>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</si>
  <si>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</si>
  <si>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</si>
  <si>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</si>
  <si>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</si>
  <si>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</si>
  <si>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</si>
  <si>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</si>
  <si>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</si>
  <si>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</si>
  <si>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</si>
  <si>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</si>
  <si>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</si>
  <si>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</si>
  <si>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</si>
  <si>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</si>
  <si>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</si>
  <si>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</si>
  <si>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</si>
  <si>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</si>
  <si>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</si>
  <si>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</si>
  <si>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</si>
  <si>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</si>
  <si>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</si>
  <si>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</si>
  <si>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</si>
  <si>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</si>
  <si>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</si>
  <si>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</si>
  <si>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</si>
  <si>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</si>
  <si>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</si>
  <si>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</si>
  <si>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</si>
  <si>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</si>
  <si>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</si>
  <si>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</si>
  <si>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</si>
  <si>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</si>
  <si>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</si>
  <si>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</si>
  <si>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</si>
  <si>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</si>
  <si>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</si>
  <si>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</si>
  <si>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</si>
  <si>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</si>
  <si>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</si>
  <si>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</si>
  <si>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</si>
  <si>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</si>
  <si>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</si>
  <si>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</si>
  <si>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</si>
  <si>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</si>
  <si>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</si>
  <si>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</si>
  <si>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</si>
  <si>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</si>
  <si>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</si>
  <si>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</si>
  <si>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</si>
  <si>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</si>
  <si>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</si>
  <si>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</si>
  <si>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</si>
  <si>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</si>
  <si>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</si>
  <si>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</si>
  <si>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</si>
  <si>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</si>
  <si>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</si>
  <si>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</si>
  <si>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</si>
  <si>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</si>
  <si>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</si>
  <si>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</si>
  <si>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</si>
  <si>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</si>
  <si>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</si>
  <si>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</si>
  <si>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</si>
  <si>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</si>
  <si>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</si>
  <si>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</si>
  <si>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</si>
  <si>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</si>
  <si>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</si>
  <si>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</si>
  <si>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</si>
  <si>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</si>
  <si>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</si>
  <si>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</si>
  <si>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</si>
  <si>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</si>
  <si>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</si>
  <si>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</si>
  <si>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</si>
  <si>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</si>
  <si>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</si>
  <si>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</si>
  <si>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</si>
  <si>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</si>
  <si>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</si>
  <si>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</si>
  <si>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</si>
  <si>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</si>
  <si>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</si>
  <si>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</si>
  <si>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</si>
  <si>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</si>
  <si>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</si>
  <si>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</si>
  <si>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</si>
  <si>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</si>
  <si>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</si>
  <si>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</si>
  <si>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</si>
  <si>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</si>
  <si>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</si>
  <si>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</si>
  <si>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</si>
  <si>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</si>
  <si>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</si>
  <si>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</si>
  <si>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</si>
  <si>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</si>
  <si>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</si>
  <si>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</si>
  <si>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</si>
  <si>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</si>
  <si>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</si>
  <si>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</si>
  <si>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</si>
  <si>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</si>
  <si>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</si>
  <si>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</si>
  <si>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</si>
  <si>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</si>
  <si>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</si>
  <si>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</si>
  <si>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</si>
  <si>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</si>
  <si>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</si>
  <si>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</si>
  <si>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</si>
  <si>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</si>
  <si>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</si>
  <si>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</si>
  <si>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</si>
  <si>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</si>
  <si>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</si>
  <si>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</si>
  <si>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</si>
  <si>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</si>
  <si>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</si>
  <si>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</si>
  <si>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</si>
  <si>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</si>
  <si>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</si>
  <si>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</si>
  <si>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</si>
  <si>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</si>
  <si>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</si>
  <si>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</si>
  <si>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</si>
  <si>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</si>
  <si>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</si>
  <si>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</si>
  <si>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</si>
  <si>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</si>
  <si>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</si>
  <si>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</si>
  <si>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</si>
  <si>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</si>
  <si>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</si>
  <si>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</si>
  <si>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</si>
  <si>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</si>
  <si>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</si>
  <si>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</si>
  <si>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</si>
  <si>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</si>
  <si>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</si>
  <si>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</si>
  <si>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</si>
  <si>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</si>
  <si>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</si>
  <si>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</si>
  <si>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</si>
  <si>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</si>
  <si>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</si>
  <si>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</si>
  <si>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</si>
  <si>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</si>
  <si>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</si>
  <si>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</si>
  <si>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</si>
  <si>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</si>
  <si>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</si>
  <si>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</si>
  <si>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</si>
  <si>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</si>
  <si>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</si>
  <si>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</si>
  <si>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</si>
  <si>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</si>
  <si>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</si>
  <si>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</si>
  <si>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</si>
  <si>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</si>
  <si>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</si>
  <si>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</si>
  <si>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</si>
  <si>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</si>
  <si>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</si>
  <si>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</si>
  <si>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</si>
  <si>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</si>
  <si>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</si>
  <si>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</si>
  <si>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</si>
  <si>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</si>
  <si>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</si>
  <si>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</si>
  <si>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</si>
  <si>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</si>
  <si>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</si>
  <si>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</si>
  <si>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</si>
  <si>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</si>
  <si>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</si>
  <si>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</si>
  <si>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</si>
  <si>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</si>
  <si>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</si>
  <si>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</si>
  <si>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</si>
  <si>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</si>
  <si>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</si>
  <si>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</si>
  <si>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</si>
  <si>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</si>
  <si>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</si>
  <si>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</si>
  <si>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</si>
  <si>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</si>
  <si>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</si>
  <si>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</si>
  <si>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</si>
  <si>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</si>
  <si>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</si>
  <si>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</si>
  <si>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</si>
  <si>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</si>
  <si>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</si>
  <si>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</si>
  <si>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</si>
  <si>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</si>
  <si>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</si>
  <si>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</si>
  <si>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</si>
  <si>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</si>
  <si>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</si>
  <si>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</si>
  <si>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</si>
  <si>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</si>
  <si>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</si>
  <si>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</si>
  <si>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</si>
  <si>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</si>
  <si>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</si>
  <si>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</si>
  <si>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</si>
  <si>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</si>
  <si>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</si>
  <si>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</si>
  <si>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</si>
  <si>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</si>
  <si>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</si>
  <si>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</si>
  <si>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</si>
  <si>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</si>
  <si>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</si>
  <si>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</si>
  <si>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</si>
  <si>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</si>
  <si>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</si>
  <si>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</si>
  <si>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</si>
  <si>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</si>
  <si>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</si>
  <si>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</si>
  <si>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</si>
  <si>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</si>
  <si>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</si>
  <si>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</si>
  <si>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</si>
  <si>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</si>
  <si>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</si>
  <si>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</si>
  <si>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</si>
  <si>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</si>
  <si>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</si>
  <si>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</si>
  <si>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</si>
  <si>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</si>
  <si>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</si>
  <si>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</si>
  <si>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</si>
  <si>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</si>
  <si>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</si>
  <si>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</si>
  <si>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</si>
  <si>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</si>
  <si>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</si>
  <si>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</si>
  <si>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</si>
  <si>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</si>
  <si>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</si>
  <si>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</si>
  <si>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</si>
  <si>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</si>
  <si>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</si>
  <si>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</si>
  <si>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</si>
  <si>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</si>
  <si>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</si>
  <si>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</si>
  <si>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</si>
  <si>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</si>
  <si>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</si>
  <si>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</si>
  <si>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</si>
  <si>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</si>
  <si>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</si>
  <si>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</si>
  <si>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</si>
  <si>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</si>
  <si>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</si>
  <si>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</si>
  <si>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</si>
  <si>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</si>
  <si>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</si>
  <si>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</si>
  <si>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</si>
  <si>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</si>
  <si>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</si>
  <si>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</si>
  <si>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</si>
  <si>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</si>
  <si>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</si>
  <si>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</si>
  <si>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</si>
  <si>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</si>
  <si>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</si>
  <si>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</si>
  <si>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</si>
  <si>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</si>
  <si>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</si>
  <si>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</si>
  <si>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</si>
  <si>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</si>
  <si>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</si>
  <si>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</si>
  <si>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</si>
  <si>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</si>
  <si>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</si>
  <si>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</si>
  <si>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</si>
  <si>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</si>
  <si>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</si>
  <si>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</si>
  <si>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</si>
  <si>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</si>
  <si>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</si>
  <si>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</si>
  <si>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</si>
  <si>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</si>
  <si>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</si>
  <si>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</si>
  <si>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</si>
  <si>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</si>
  <si>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</si>
  <si>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</si>
  <si>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</si>
  <si>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</si>
  <si>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</si>
  <si>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</si>
  <si>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</si>
  <si>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</si>
  <si>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</si>
  <si>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</si>
  <si>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</si>
  <si>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</si>
  <si>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</si>
  <si>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</si>
  <si>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</si>
  <si>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</si>
  <si>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</si>
  <si>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</si>
  <si>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</si>
  <si>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</si>
  <si>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</si>
  <si>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</si>
  <si>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</si>
  <si>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</si>
  <si>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</si>
  <si>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</si>
  <si>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</si>
  <si>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</si>
  <si>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</si>
  <si>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</si>
  <si>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</si>
  <si>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</si>
  <si>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</si>
  <si>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</si>
  <si>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</si>
  <si>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</si>
  <si>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</si>
  <si>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</si>
  <si>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</si>
  <si>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</si>
  <si>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</si>
  <si>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</si>
  <si>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</si>
  <si>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</si>
  <si>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</si>
  <si>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</si>
  <si>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</si>
  <si>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</si>
  <si>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</si>
  <si>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</si>
  <si>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</si>
  <si>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</si>
  <si>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</si>
  <si>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</si>
  <si>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</si>
  <si>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</si>
  <si>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</si>
  <si>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</si>
  <si>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</si>
  <si>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</si>
  <si>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</si>
  <si>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</si>
  <si>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</si>
  <si>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</si>
  <si>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</si>
  <si>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</si>
  <si>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</si>
  <si>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</si>
  <si>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</si>
  <si>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</si>
  <si>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</si>
  <si>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</si>
  <si>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</si>
  <si>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</si>
  <si>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</si>
  <si>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</si>
  <si>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</si>
  <si>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</si>
  <si>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</si>
  <si>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</si>
  <si>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</si>
  <si>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</si>
  <si>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</si>
  <si>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</si>
  <si>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</si>
  <si>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</si>
  <si>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</si>
  <si>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</si>
  <si>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</si>
  <si>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</si>
  <si>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</si>
  <si>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</si>
  <si>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</si>
  <si>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</si>
  <si>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</si>
  <si>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</si>
  <si>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</si>
  <si>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</si>
  <si>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</si>
  <si>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</si>
  <si>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</si>
  <si>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</si>
  <si>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</si>
  <si>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</si>
  <si>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</si>
  <si>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</si>
  <si>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</si>
  <si>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</si>
  <si>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</si>
  <si>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</si>
  <si>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</si>
  <si>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</si>
  <si>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</si>
  <si>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</si>
  <si>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</si>
  <si>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</si>
  <si>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</si>
  <si>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</si>
  <si>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</si>
  <si>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</si>
  <si>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</si>
  <si>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</si>
  <si>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</si>
  <si>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</si>
  <si>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</si>
  <si>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</si>
  <si>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</si>
  <si>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</si>
  <si>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</si>
  <si>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</si>
  <si>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</si>
  <si>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</si>
  <si>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</si>
  <si>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</si>
  <si>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</si>
  <si>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</si>
  <si>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</si>
  <si>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</si>
  <si>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</si>
  <si>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</si>
  <si>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</si>
  <si>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</si>
  <si>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</si>
  <si>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</si>
  <si>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</si>
  <si>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</si>
  <si>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</si>
  <si>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</si>
  <si>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</si>
  <si>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</si>
  <si>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</si>
  <si>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</si>
  <si>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</si>
  <si>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</si>
  <si>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</si>
  <si>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</si>
  <si>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</si>
  <si>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</si>
  <si>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</si>
  <si>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</si>
  <si>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</si>
  <si>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</si>
  <si>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</si>
  <si>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</si>
  <si>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</si>
  <si>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</si>
  <si>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</si>
  <si>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</si>
  <si>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</si>
  <si>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</si>
  <si>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</si>
  <si>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</si>
  <si>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</si>
  <si>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</si>
  <si>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</si>
  <si>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</si>
  <si>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</si>
  <si>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</si>
  <si>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</si>
  <si>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</si>
  <si>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</si>
  <si>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</si>
  <si>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</si>
  <si>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</si>
  <si>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</si>
  <si>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</si>
  <si>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</si>
  <si>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</si>
  <si>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</si>
  <si>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</si>
  <si>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</si>
  <si>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</si>
  <si>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</si>
  <si>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</si>
  <si>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</si>
  <si>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</si>
  <si>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</si>
  <si>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</si>
  <si>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</si>
  <si>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</si>
  <si>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</si>
  <si>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</si>
  <si>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</si>
  <si>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</si>
  <si>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</si>
  <si>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</si>
  <si>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</si>
  <si>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</si>
  <si>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</si>
  <si>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</si>
  <si>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</si>
  <si>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</si>
  <si>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</si>
  <si>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</si>
  <si>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</si>
  <si>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</si>
  <si>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</si>
  <si>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</si>
  <si>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</si>
  <si>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</si>
  <si>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</si>
  <si>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</si>
  <si>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</si>
  <si>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</si>
  <si>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</si>
  <si>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</si>
  <si>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</si>
  <si>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</si>
  <si>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</si>
  <si>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</si>
  <si>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</si>
  <si>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</si>
  <si>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</si>
  <si>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</si>
  <si>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</si>
  <si>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</si>
  <si>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</si>
  <si>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</si>
  <si>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</si>
  <si>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</si>
  <si>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</si>
  <si>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</si>
  <si>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</si>
  <si>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</si>
  <si>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</si>
  <si>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</si>
  <si>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</si>
  <si>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</si>
  <si>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</si>
  <si>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</si>
  <si>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</si>
  <si>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</si>
  <si>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</si>
  <si>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</si>
  <si>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</si>
  <si>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</si>
  <si>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</si>
  <si>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</si>
  <si>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</si>
  <si>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</si>
  <si>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</si>
  <si>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</si>
  <si>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</si>
  <si>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</si>
  <si>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</si>
  <si>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</si>
  <si>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</si>
  <si>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</si>
  <si>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</si>
  <si>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</si>
  <si>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</si>
  <si>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</si>
  <si>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</si>
  <si>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</si>
  <si>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</si>
  <si>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</si>
  <si>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</si>
  <si>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</si>
  <si>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</si>
  <si>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</si>
  <si>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</si>
  <si>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</si>
  <si>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</si>
  <si>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</si>
  <si>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</si>
  <si>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</si>
  <si>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</si>
  <si>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</si>
  <si>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</si>
  <si>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</si>
  <si>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</si>
  <si>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</si>
  <si>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</si>
  <si>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</si>
  <si>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</si>
  <si>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</si>
  <si>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</si>
  <si>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</si>
  <si>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</si>
  <si>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</si>
  <si>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</si>
  <si>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</si>
  <si>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</si>
  <si>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</si>
  <si>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</si>
  <si>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</si>
  <si>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</si>
  <si>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</si>
  <si>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</si>
  <si>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</si>
  <si>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</si>
  <si>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</si>
  <si>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</si>
  <si>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</si>
  <si>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</si>
  <si>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</si>
  <si>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</si>
  <si>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</si>
  <si>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</si>
  <si>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</si>
  <si>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</si>
  <si>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</si>
  <si>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</si>
  <si>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</si>
  <si>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</si>
  <si>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</si>
  <si>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</si>
  <si>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</si>
  <si>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</si>
  <si>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</si>
  <si>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</si>
  <si>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</si>
  <si>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</si>
  <si>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</si>
  <si>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</si>
  <si>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</si>
  <si>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</si>
  <si>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</si>
  <si>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</si>
  <si>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</si>
  <si>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</si>
  <si>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</si>
  <si>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</si>
  <si>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</si>
  <si>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</si>
  <si>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</si>
  <si>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</si>
  <si>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</si>
  <si>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</si>
  <si>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</si>
  <si>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</si>
  <si>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</si>
  <si>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</si>
  <si>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</si>
  <si>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</si>
  <si>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</si>
  <si>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</si>
  <si>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</si>
  <si>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</si>
  <si>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</si>
  <si>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</si>
  <si>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</si>
  <si>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</si>
  <si>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</si>
  <si>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</si>
  <si>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</si>
  <si>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</si>
  <si>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</si>
  <si>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</si>
  <si>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</si>
  <si>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</si>
  <si>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</si>
  <si>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</si>
  <si>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</si>
  <si>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</si>
  <si>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</si>
  <si>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</si>
  <si>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</si>
  <si>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</si>
  <si>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</si>
  <si>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</si>
  <si>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</si>
  <si>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</si>
  <si>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</si>
  <si>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</si>
  <si>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</si>
  <si>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</si>
  <si>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</si>
  <si>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</si>
  <si>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</si>
  <si>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</si>
  <si>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</si>
  <si>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</si>
  <si>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</si>
  <si>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</si>
  <si>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</si>
  <si>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</si>
  <si>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</si>
  <si>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</si>
  <si>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</si>
  <si>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</si>
  <si>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</si>
  <si>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</si>
  <si>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</si>
  <si>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</si>
  <si>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</si>
  <si>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</si>
  <si>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</si>
  <si>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</si>
  <si>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</si>
  <si>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</si>
  <si>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</si>
  <si>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</si>
  <si>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</si>
  <si>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</si>
  <si>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</si>
  <si>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</si>
  <si>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</si>
  <si>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</si>
  <si>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</si>
  <si>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</si>
  <si>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</si>
  <si>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</si>
  <si>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</si>
  <si>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</si>
  <si>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</si>
  <si>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</si>
  <si>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</si>
  <si>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</si>
  <si>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</si>
  <si>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</si>
  <si>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</si>
  <si>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</si>
  <si>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</si>
  <si>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</si>
  <si>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</si>
  <si>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</si>
  <si>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</si>
  <si>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</si>
  <si>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</si>
  <si>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</si>
  <si>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</si>
  <si>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</si>
  <si>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</si>
  <si>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</si>
  <si>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</si>
  <si>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</si>
  <si>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</si>
  <si>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</si>
  <si>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</si>
  <si>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</si>
  <si>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</si>
  <si>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</si>
  <si>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</si>
  <si>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</si>
  <si>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</si>
  <si>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</si>
  <si>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</si>
  <si>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</si>
  <si>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</si>
  <si>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</si>
  <si>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</si>
  <si>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</si>
  <si>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</si>
  <si>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</si>
  <si>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</si>
  <si>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</si>
  <si>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</si>
  <si>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</si>
  <si>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</si>
  <si>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</si>
  <si>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</si>
  <si>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</si>
  <si>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</si>
  <si>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</si>
  <si>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</si>
  <si>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</si>
  <si>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</si>
  <si>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</si>
  <si>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</si>
  <si>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</si>
  <si>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</si>
  <si>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</si>
  <si>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</si>
  <si>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</si>
  <si>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</si>
  <si>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</si>
  <si>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</si>
  <si>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</si>
  <si>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</si>
  <si>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</si>
  <si>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</si>
  <si>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</si>
  <si>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</si>
  <si>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</si>
  <si>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</si>
  <si>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</si>
  <si>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</si>
  <si>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</si>
  <si>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</si>
  <si>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</si>
  <si>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</si>
  <si>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</si>
  <si>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</si>
  <si>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</si>
  <si>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</si>
  <si>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</si>
  <si>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</si>
  <si>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</si>
  <si>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</si>
  <si>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</si>
  <si>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</si>
  <si>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</si>
  <si>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</si>
  <si>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</si>
  <si>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</si>
  <si>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</si>
  <si>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</si>
  <si>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</si>
  <si>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</si>
  <si>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</si>
  <si>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</si>
  <si>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</si>
  <si>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</si>
  <si>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</si>
  <si>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</si>
  <si>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</si>
  <si>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</si>
  <si>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</si>
  <si>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</si>
  <si>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</si>
  <si>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</si>
  <si>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</si>
  <si>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</si>
  <si>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</si>
  <si>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</si>
  <si>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</si>
  <si>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</si>
  <si>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</si>
  <si>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</si>
  <si>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</si>
  <si>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</si>
  <si>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</si>
  <si>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</si>
  <si>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</si>
  <si>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</si>
  <si>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</si>
  <si>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</si>
  <si>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</si>
  <si>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</si>
  <si>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</si>
  <si>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</si>
  <si>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</si>
  <si>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</si>
  <si>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</si>
  <si>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</si>
  <si>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</si>
  <si>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</si>
  <si>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</si>
  <si>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</si>
  <si>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</si>
  <si>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</si>
  <si>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</si>
  <si>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</si>
  <si>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</si>
  <si>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</si>
  <si>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</si>
  <si>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</si>
  <si>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</si>
  <si>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</si>
  <si>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</si>
  <si>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</si>
  <si>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</si>
  <si>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</si>
  <si>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</si>
  <si>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</si>
  <si>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</si>
  <si>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</si>
  <si>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</si>
  <si>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</si>
  <si>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</si>
  <si>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</si>
  <si>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</si>
  <si>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</si>
  <si>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</si>
  <si>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</si>
  <si>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</si>
  <si>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</si>
  <si>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</si>
  <si>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</si>
  <si>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</si>
  <si>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</si>
  <si>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</si>
  <si>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</si>
  <si>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</si>
  <si>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</si>
  <si>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</si>
  <si>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</si>
  <si>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</si>
  <si>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</si>
  <si>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</si>
  <si>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</si>
  <si>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</si>
  <si>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</si>
  <si>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</si>
  <si>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</si>
  <si>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</si>
  <si>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</si>
  <si>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</si>
  <si>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</si>
  <si>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</si>
  <si>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</si>
  <si>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</si>
  <si>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</si>
  <si>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</si>
  <si>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</si>
  <si>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</si>
  <si>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</si>
  <si>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</si>
  <si>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</si>
  <si>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</si>
  <si>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</si>
  <si>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</si>
  <si>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</si>
  <si>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</si>
  <si>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</si>
  <si>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</si>
  <si>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</si>
  <si>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</si>
  <si>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</si>
  <si>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</si>
  <si>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</si>
  <si>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</si>
  <si>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</si>
  <si>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</si>
  <si>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</si>
  <si>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</si>
  <si>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</si>
  <si>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</si>
  <si>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</si>
  <si>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</si>
  <si>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</si>
  <si>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</si>
  <si>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</si>
  <si>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</si>
  <si>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</si>
  <si>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</si>
  <si>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</si>
  <si>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</si>
  <si>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</si>
  <si>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</si>
  <si>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</si>
  <si>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</si>
  <si>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</si>
  <si>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</si>
  <si>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</si>
  <si>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</si>
  <si>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</si>
  <si>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</si>
  <si>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</si>
  <si>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</si>
  <si>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</si>
  <si>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</si>
  <si>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</si>
  <si>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</si>
  <si>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</si>
  <si>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</si>
  <si>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</si>
  <si>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</si>
  <si>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</si>
  <si>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</si>
  <si>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</si>
  <si>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</si>
  <si>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</si>
  <si>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</si>
  <si>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</si>
  <si>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</si>
  <si>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</si>
  <si>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</si>
  <si>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</si>
  <si>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</si>
  <si>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</si>
  <si>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</si>
  <si>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</si>
  <si>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</si>
  <si>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</si>
  <si>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</si>
  <si>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</si>
  <si>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</si>
  <si>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</si>
  <si>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</si>
  <si>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</si>
  <si>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</si>
  <si>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</si>
  <si>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</si>
  <si>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</si>
  <si>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</si>
  <si>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</si>
  <si>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</si>
  <si>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</si>
  <si>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</si>
  <si>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</si>
  <si>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</si>
  <si>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</si>
  <si>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</si>
  <si>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</si>
  <si>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</si>
  <si>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</si>
  <si>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</si>
  <si>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</si>
  <si>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</si>
  <si>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</si>
  <si>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</si>
  <si>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</si>
  <si>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</si>
  <si>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</si>
  <si>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</si>
  <si>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</si>
  <si>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</si>
  <si>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</si>
  <si>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</si>
  <si>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</si>
  <si>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</si>
  <si>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</si>
  <si>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</si>
  <si>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</si>
  <si>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</si>
  <si>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</si>
  <si>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</si>
  <si>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</si>
  <si>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</si>
  <si>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</si>
  <si>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</si>
  <si>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</si>
  <si>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</si>
  <si>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</si>
  <si>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</si>
  <si>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</si>
  <si>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</si>
  <si>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</si>
  <si>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</si>
  <si>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</si>
  <si>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</si>
  <si>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</si>
  <si>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</si>
  <si>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</si>
  <si>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</si>
  <si>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</si>
  <si>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</si>
  <si>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</si>
  <si>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</si>
  <si>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</si>
  <si>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</si>
  <si>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</si>
  <si>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</si>
  <si>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</si>
  <si>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</si>
  <si>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</si>
  <si>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</si>
  <si>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</si>
  <si>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</si>
  <si>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</si>
  <si>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</si>
  <si>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</si>
  <si>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</si>
  <si>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</si>
  <si>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</si>
  <si>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</si>
  <si>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</si>
  <si>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</si>
  <si>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</si>
  <si>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</si>
  <si>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</si>
  <si>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</si>
  <si>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</si>
  <si>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</si>
  <si>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</si>
  <si>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</si>
  <si>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</si>
  <si>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</si>
  <si>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</si>
  <si>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</si>
  <si>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</si>
  <si>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</si>
  <si>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</si>
  <si>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</si>
  <si>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</si>
  <si>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</si>
  <si>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</si>
  <si>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</si>
  <si>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</si>
  <si>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</si>
  <si>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</si>
  <si>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</si>
  <si>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</si>
  <si>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</si>
  <si>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</si>
  <si>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</si>
  <si>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</si>
  <si>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</si>
  <si>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</si>
  <si>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</si>
  <si>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</si>
  <si>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</si>
  <si>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</si>
  <si>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</si>
  <si>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</si>
  <si>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</si>
  <si>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</si>
  <si>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</si>
  <si>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</si>
  <si>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</si>
  <si>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</si>
  <si>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</si>
  <si>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</si>
  <si>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</si>
  <si>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</si>
  <si>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</si>
  <si>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</si>
  <si>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</si>
  <si>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</si>
  <si>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</si>
  <si>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</si>
  <si>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</si>
  <si>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</si>
  <si>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</si>
  <si>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</si>
  <si>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</si>
  <si>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</si>
  <si>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</si>
  <si>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</si>
  <si>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</si>
  <si>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</si>
  <si>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</si>
  <si>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</si>
  <si>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</si>
  <si>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</si>
  <si>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</si>
  <si>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</si>
  <si>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</si>
  <si>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</si>
  <si>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</si>
  <si>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</si>
  <si>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</si>
  <si>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</si>
  <si>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</si>
  <si>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</si>
  <si>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</si>
  <si>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</si>
  <si>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</si>
  <si>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</si>
  <si>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</si>
  <si>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</si>
  <si>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</si>
  <si>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</si>
  <si>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</si>
  <si>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</si>
  <si>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</si>
  <si>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</si>
  <si>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</si>
  <si>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</si>
  <si>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</si>
  <si>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</si>
  <si>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</si>
  <si>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</si>
  <si>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</si>
  <si>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</si>
  <si>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</si>
  <si>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</si>
  <si>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</si>
  <si>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</si>
  <si>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</si>
  <si>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</si>
  <si>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</si>
  <si>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</si>
  <si>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</si>
  <si>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</si>
  <si>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</si>
  <si>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</si>
  <si>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</si>
  <si>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</si>
  <si>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</si>
  <si>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</si>
  <si>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</si>
  <si>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</si>
  <si>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</si>
  <si>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</si>
  <si>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</si>
  <si>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</si>
  <si>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</si>
  <si>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</si>
  <si>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</si>
  <si>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</si>
  <si>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</si>
  <si>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</si>
  <si>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</si>
  <si>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</si>
  <si>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</si>
  <si>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</si>
  <si>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</si>
  <si>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</si>
  <si>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</si>
  <si>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</si>
  <si>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</si>
  <si>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</si>
  <si>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</si>
  <si>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</si>
  <si>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</si>
  <si>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</si>
  <si>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</si>
  <si>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</si>
  <si>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</si>
  <si>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</si>
  <si>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</si>
  <si>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</si>
  <si>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</si>
  <si>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</si>
  <si>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</si>
  <si>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</si>
  <si>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</si>
  <si>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</si>
  <si>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</si>
  <si>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</si>
  <si>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</si>
  <si>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</si>
  <si>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</si>
  <si>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</si>
  <si>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</si>
  <si>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</si>
  <si>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</si>
  <si>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</si>
  <si>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</si>
  <si>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</si>
  <si>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</si>
  <si>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</si>
  <si>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</si>
  <si>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</si>
  <si>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</si>
  <si>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</si>
  <si>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</si>
  <si>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</si>
  <si>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</si>
  <si>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</si>
  <si>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</si>
  <si>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</si>
  <si>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</si>
  <si>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</si>
  <si>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</si>
  <si>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</si>
  <si>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</si>
  <si>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</si>
  <si>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</si>
  <si>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</si>
  <si>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</si>
  <si>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</si>
  <si>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</si>
  <si>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</si>
  <si>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</si>
  <si>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</si>
  <si>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</si>
  <si>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</si>
  <si>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</si>
  <si>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</si>
  <si>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</si>
  <si>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</si>
  <si>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</si>
  <si>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</si>
  <si>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</si>
  <si>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</si>
  <si>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</si>
  <si>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</si>
  <si>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</si>
  <si>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</si>
  <si>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</si>
  <si>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</si>
  <si>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</si>
  <si>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</si>
  <si>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</si>
  <si>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</si>
  <si>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</si>
  <si>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</si>
  <si>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</si>
  <si>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</si>
  <si>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</si>
  <si>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</si>
  <si>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</si>
  <si>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</si>
  <si>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</si>
  <si>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</si>
  <si>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</si>
  <si>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</si>
  <si>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</si>
  <si>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</si>
  <si>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</si>
  <si>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</si>
  <si>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</si>
  <si>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</si>
  <si>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</si>
  <si>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</si>
  <si>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</si>
  <si>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</si>
  <si>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</si>
  <si>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</si>
  <si>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</si>
  <si>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</si>
  <si>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</si>
  <si>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</si>
  <si>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</si>
  <si>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</si>
  <si>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</si>
  <si>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</si>
  <si>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</si>
  <si>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</si>
  <si>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</si>
  <si>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</si>
  <si>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</si>
  <si>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</si>
  <si>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</si>
  <si>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</si>
  <si>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</si>
  <si>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</si>
  <si>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</si>
  <si>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</si>
  <si>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</si>
  <si>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</si>
  <si>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</si>
  <si>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</si>
  <si>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</si>
  <si>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</si>
  <si>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</si>
  <si>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</si>
  <si>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</si>
  <si>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</si>
  <si>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</si>
  <si>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</si>
  <si>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</si>
  <si>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</si>
  <si>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</si>
  <si>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</si>
  <si>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</si>
  <si>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</si>
  <si>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</si>
  <si>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</si>
  <si>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</si>
  <si>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</si>
  <si>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</si>
  <si>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</si>
  <si>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</si>
  <si>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</si>
  <si>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</si>
  <si>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</si>
  <si>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</si>
  <si>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</si>
  <si>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</si>
  <si>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</si>
  <si>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</si>
  <si>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</si>
  <si>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</si>
  <si>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</si>
  <si>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</si>
  <si>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</si>
  <si>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</si>
  <si>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</si>
  <si>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</si>
  <si>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</si>
  <si>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</si>
  <si>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</si>
  <si>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</si>
  <si>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</si>
  <si>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</si>
  <si>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</si>
  <si>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</si>
  <si>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</si>
  <si>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</si>
  <si>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</si>
  <si>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</si>
  <si>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</si>
  <si>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</si>
  <si>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</si>
  <si>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</si>
  <si>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</si>
  <si>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</si>
  <si>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</si>
  <si>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</si>
  <si>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</si>
  <si>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</si>
  <si>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</si>
  <si>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</si>
  <si>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</si>
  <si>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</si>
  <si>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</si>
  <si>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</si>
  <si>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</si>
  <si>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</si>
  <si>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</si>
  <si>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</si>
  <si>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</si>
  <si>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</si>
  <si>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</si>
  <si>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</si>
  <si>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</si>
  <si>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</si>
  <si>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</si>
  <si>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</si>
  <si>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</si>
  <si>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</si>
  <si>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</si>
  <si>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</si>
  <si>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</si>
  <si>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</si>
  <si>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</si>
  <si>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</si>
  <si>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</si>
  <si>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</si>
  <si>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</si>
  <si>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</si>
  <si>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</si>
  <si>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</si>
  <si>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</si>
  <si>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</si>
  <si>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</si>
  <si>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</si>
  <si>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</si>
  <si>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</si>
  <si>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</si>
  <si>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</si>
  <si>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</si>
  <si>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</si>
  <si>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</si>
  <si>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</si>
  <si>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</si>
  <si>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</si>
  <si>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</si>
  <si>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</si>
  <si>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</si>
  <si>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</si>
  <si>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</si>
  <si>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</si>
  <si>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</si>
  <si>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</si>
  <si>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</si>
  <si>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</si>
  <si>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</si>
  <si>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</si>
  <si>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</si>
  <si>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</si>
  <si>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</si>
  <si>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</si>
  <si>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</si>
  <si>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</si>
  <si>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</si>
  <si>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</si>
  <si>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</si>
  <si>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</si>
  <si>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</si>
  <si>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</si>
  <si>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</si>
  <si>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</si>
  <si>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</si>
  <si>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</si>
  <si>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</si>
  <si>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</si>
  <si>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</si>
  <si>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</si>
  <si>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</si>
  <si>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</si>
  <si>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</si>
  <si>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</si>
  <si>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</si>
  <si>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</si>
  <si>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</si>
  <si>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</si>
  <si>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</si>
  <si>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</si>
  <si>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</si>
  <si>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</si>
  <si>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</si>
  <si>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</si>
  <si>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</si>
  <si>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</si>
  <si>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</si>
  <si>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</si>
  <si>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</si>
  <si>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</si>
  <si>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</si>
  <si>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</si>
  <si>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</si>
  <si>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</si>
  <si>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</si>
  <si>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</si>
  <si>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</si>
  <si>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</si>
  <si>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</si>
  <si>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</si>
  <si>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</si>
  <si>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</si>
  <si>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</si>
  <si>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</si>
  <si>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</si>
  <si>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</si>
  <si>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</si>
  <si>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</si>
  <si>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</si>
  <si>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</si>
  <si>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</si>
  <si>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</si>
  <si>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</si>
  <si>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</si>
  <si>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</si>
  <si>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</si>
  <si>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</si>
  <si>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</si>
  <si>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</si>
  <si>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</si>
  <si>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</si>
  <si>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</si>
  <si>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</si>
  <si>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</si>
  <si>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</si>
  <si>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</si>
  <si>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</si>
  <si>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</si>
  <si>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</si>
  <si>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</si>
  <si>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</si>
  <si>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</si>
  <si>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</si>
  <si>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</si>
  <si>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</si>
  <si>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</si>
  <si>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</si>
  <si>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</si>
  <si>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</si>
  <si>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</si>
  <si>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</si>
  <si>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</si>
  <si>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</si>
  <si>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</si>
  <si>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</si>
  <si>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</si>
  <si>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</si>
  <si>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</si>
  <si>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</si>
  <si>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</si>
  <si>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</si>
  <si>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</si>
  <si>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</si>
  <si>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</si>
  <si>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</si>
  <si>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</si>
  <si>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</si>
  <si>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</si>
  <si>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</si>
  <si>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</si>
  <si>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</si>
  <si>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</si>
  <si>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</si>
  <si>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</si>
  <si>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</si>
  <si>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</si>
  <si>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</si>
  <si>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</si>
  <si>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</si>
  <si>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</si>
  <si>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</si>
  <si>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</si>
  <si>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</si>
  <si>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</si>
  <si>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</si>
  <si>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</si>
  <si>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</si>
  <si>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</si>
  <si>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</si>
  <si>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</si>
  <si>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</si>
  <si>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</si>
  <si>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</si>
  <si>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</si>
  <si>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</si>
  <si>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</si>
  <si>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</si>
  <si>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</si>
  <si>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</si>
  <si>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</si>
  <si>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</si>
  <si>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</si>
  <si>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</si>
  <si>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</si>
  <si>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</si>
  <si>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</si>
  <si>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</si>
  <si>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</si>
  <si>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</si>
  <si>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</si>
  <si>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</si>
  <si>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</si>
  <si>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</si>
  <si>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</si>
  <si>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</si>
  <si>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</si>
  <si>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</si>
  <si>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</si>
  <si>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</si>
  <si>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</si>
  <si>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</si>
  <si>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</si>
  <si>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</si>
  <si>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</si>
  <si>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</si>
  <si>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</si>
  <si>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</si>
  <si>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</si>
  <si>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</si>
  <si>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</si>
  <si>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</si>
  <si>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</si>
  <si>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</si>
  <si>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</si>
  <si>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</si>
  <si>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</si>
  <si>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</si>
  <si>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</si>
  <si>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</si>
  <si>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</si>
  <si>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</si>
  <si>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</si>
  <si>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</si>
  <si>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</si>
  <si>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</si>
  <si>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</si>
  <si>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</si>
  <si>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</si>
  <si>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</si>
  <si>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</si>
  <si>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</si>
  <si>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</si>
  <si>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</si>
  <si>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</si>
  <si>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</si>
  <si>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</si>
  <si>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</si>
  <si>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</si>
  <si>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</si>
  <si>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</si>
  <si>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</si>
  <si>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</si>
  <si>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</si>
  <si>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</si>
  <si>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</si>
  <si>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</si>
  <si>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</si>
  <si>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</si>
  <si>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</si>
  <si>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</si>
  <si>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</si>
  <si>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</si>
  <si>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</si>
  <si>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</si>
  <si>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</si>
  <si>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</si>
  <si>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</si>
  <si>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</si>
  <si>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</si>
  <si>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</si>
  <si>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</si>
  <si>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</si>
  <si>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</si>
  <si>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</si>
  <si>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</si>
  <si>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</si>
  <si>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</si>
  <si>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</si>
  <si>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</si>
  <si>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</si>
  <si>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</si>
  <si>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</si>
  <si>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</si>
  <si>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</si>
  <si>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</si>
  <si>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</si>
  <si>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</si>
  <si>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</si>
  <si>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</si>
  <si>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</si>
  <si>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</si>
  <si>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</si>
  <si>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</si>
  <si>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</si>
  <si>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</si>
  <si>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</si>
  <si>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</si>
  <si>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</si>
  <si>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</si>
  <si>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</si>
  <si>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</si>
  <si>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</si>
  <si>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</si>
  <si>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</si>
  <si>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</si>
  <si>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</si>
  <si>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</si>
  <si>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</si>
  <si>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</si>
  <si>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</si>
  <si>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</si>
  <si>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</si>
  <si>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</si>
  <si>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</si>
  <si>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</si>
  <si>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</si>
  <si>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</si>
  <si>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</si>
  <si>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</si>
  <si>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</si>
  <si>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</si>
  <si>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</si>
  <si>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</si>
  <si>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</si>
  <si>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</si>
  <si>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</si>
  <si>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</si>
  <si>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</si>
  <si>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</si>
  <si>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</si>
  <si>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</si>
  <si>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</si>
  <si>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</si>
  <si>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</si>
  <si>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</si>
  <si>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</si>
  <si>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</si>
  <si>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</si>
  <si>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</si>
  <si>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</si>
  <si>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</si>
  <si>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</si>
  <si>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</si>
  <si>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</si>
  <si>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</si>
  <si>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</si>
  <si>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</si>
  <si>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</si>
  <si>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</si>
  <si>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</si>
  <si>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</si>
  <si>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</si>
  <si>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</si>
  <si>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</si>
  <si>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</si>
  <si>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</si>
  <si>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</si>
  <si>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</si>
  <si>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</si>
  <si>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</si>
  <si>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</si>
  <si>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</si>
  <si>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</si>
  <si>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</si>
  <si>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</si>
  <si>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</si>
  <si>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</si>
  <si>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</si>
  <si>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</si>
  <si>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</si>
  <si>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</si>
  <si>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</si>
  <si>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</si>
  <si>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</si>
  <si>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</si>
  <si>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</si>
  <si>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</si>
  <si>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</si>
  <si>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</si>
  <si>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</si>
  <si>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</si>
  <si>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</si>
  <si>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</si>
  <si>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</si>
  <si>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</si>
  <si>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</si>
  <si>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</si>
  <si>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</si>
  <si>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</si>
  <si>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</si>
  <si>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</si>
  <si>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</si>
  <si>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</si>
  <si>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</si>
  <si>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</si>
  <si>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</si>
  <si>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</si>
  <si>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</si>
  <si>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</si>
  <si>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</si>
  <si>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</si>
  <si>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</si>
  <si>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</si>
  <si>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</si>
  <si>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</si>
  <si>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</si>
  <si>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</si>
  <si>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</si>
  <si>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</si>
  <si>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</si>
  <si>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</si>
  <si>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</si>
  <si>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</si>
  <si>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</si>
  <si>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</si>
  <si>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</si>
  <si>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</si>
  <si>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</si>
  <si>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</si>
  <si>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</si>
  <si>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</si>
  <si>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</si>
  <si>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</si>
  <si>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</si>
  <si>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</si>
  <si>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</si>
  <si>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</si>
  <si>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</si>
  <si>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</si>
  <si>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</si>
  <si>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</si>
  <si>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</si>
  <si>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</si>
  <si>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</si>
  <si>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</si>
  <si>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</si>
  <si>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</si>
  <si>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</si>
  <si>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</si>
  <si>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</si>
  <si>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</si>
  <si>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</si>
  <si>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</si>
  <si>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</si>
  <si>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</si>
  <si>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</si>
  <si>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</si>
  <si>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</si>
  <si>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</si>
  <si>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</si>
  <si>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</si>
  <si>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</si>
  <si>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</si>
  <si>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</si>
  <si>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</si>
  <si>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</si>
  <si>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</si>
  <si>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</si>
  <si>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</si>
  <si>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</si>
  <si>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</si>
  <si>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</si>
  <si>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</si>
  <si>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</si>
  <si>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</si>
  <si>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</si>
  <si>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</si>
  <si>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</si>
  <si>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</si>
  <si>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</si>
  <si>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</si>
  <si>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</si>
  <si>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</si>
  <si>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</si>
  <si>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</si>
  <si>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</si>
  <si>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</si>
  <si>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</si>
  <si>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</si>
  <si>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</si>
  <si>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</si>
  <si>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</si>
  <si>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</si>
  <si>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</si>
  <si>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</si>
  <si>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</si>
  <si>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</si>
  <si>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</si>
  <si>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</si>
  <si>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</si>
  <si>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</si>
  <si>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</si>
  <si>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</si>
  <si>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</si>
  <si>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</si>
  <si>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</si>
  <si>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</si>
  <si>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</si>
  <si>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</si>
  <si>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</si>
  <si>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</si>
  <si>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</si>
  <si>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</si>
  <si>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</si>
  <si>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</si>
  <si>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</si>
  <si>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</si>
  <si>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</si>
  <si>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</si>
  <si>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</si>
  <si>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</si>
  <si>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</si>
  <si>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</si>
  <si>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</si>
  <si>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</si>
  <si>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</si>
  <si>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</si>
  <si>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</si>
  <si>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</si>
  <si>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</si>
  <si>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</si>
  <si>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</si>
  <si>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</si>
  <si>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</si>
  <si>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</si>
  <si>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</si>
  <si>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</si>
  <si>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</si>
  <si>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</si>
  <si>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</si>
  <si>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</si>
  <si>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</si>
  <si>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</si>
  <si>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</si>
  <si>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</si>
  <si>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</si>
  <si>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</si>
  <si>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</si>
  <si>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</si>
  <si>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</si>
  <si>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</si>
  <si>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</si>
  <si>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</si>
  <si>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</si>
  <si>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</si>
  <si>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</si>
  <si>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</si>
  <si>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</si>
  <si>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</si>
  <si>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</si>
  <si>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</si>
  <si>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</si>
  <si>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</si>
  <si>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</si>
  <si>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</si>
  <si>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</si>
  <si>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</si>
  <si>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</si>
  <si>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</si>
  <si>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</si>
  <si>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</si>
  <si>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</si>
  <si>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</si>
  <si>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</si>
  <si>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</si>
  <si>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</si>
  <si>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</si>
  <si>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</si>
  <si>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</si>
  <si>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</si>
  <si>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</si>
  <si>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</si>
  <si>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</si>
  <si>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</si>
  <si>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</si>
  <si>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</si>
  <si>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</si>
  <si>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</si>
  <si>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</si>
  <si>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</si>
  <si>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</si>
  <si>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</si>
  <si>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</si>
  <si>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</si>
  <si>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</si>
  <si>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</si>
  <si>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</si>
  <si>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</si>
  <si>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</si>
  <si>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</si>
  <si>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</si>
  <si>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</si>
  <si>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</si>
  <si>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</si>
  <si>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</si>
  <si>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</si>
  <si>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</si>
  <si>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</si>
  <si>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</si>
  <si>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</si>
  <si>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</si>
  <si>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</si>
  <si>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</si>
  <si>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</si>
  <si>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</si>
  <si>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</si>
  <si>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</si>
  <si>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</si>
  <si>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</si>
  <si>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</si>
  <si>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</si>
  <si>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</si>
  <si>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</si>
  <si>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</si>
  <si>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</si>
  <si>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</si>
  <si>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</si>
  <si>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</si>
  <si>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</si>
  <si>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</si>
  <si>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</si>
  <si>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</si>
  <si>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</si>
  <si>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</si>
  <si>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</si>
  <si>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</si>
  <si>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</si>
  <si>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</si>
  <si>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</si>
  <si>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</si>
  <si>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</si>
  <si>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</si>
  <si>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</si>
  <si>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</si>
  <si>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</si>
  <si>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</si>
  <si>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</si>
  <si>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</si>
  <si>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</si>
  <si>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</si>
  <si>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</si>
  <si>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</si>
  <si>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</si>
  <si>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</si>
  <si>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</si>
  <si>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</si>
  <si>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</si>
  <si>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</si>
  <si>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</si>
  <si>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</si>
  <si>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</si>
  <si>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</si>
  <si>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</si>
  <si>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</si>
  <si>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</si>
  <si>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</si>
  <si>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</si>
  <si>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</si>
  <si>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</si>
  <si>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</si>
  <si>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</si>
  <si>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</si>
  <si>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</si>
  <si>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</si>
  <si>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</si>
  <si>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</si>
  <si>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</si>
  <si>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</si>
  <si>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</si>
  <si>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</si>
  <si>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</si>
  <si>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</si>
  <si>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</si>
  <si>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</si>
  <si>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</si>
  <si>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</si>
  <si>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</si>
  <si>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</si>
  <si>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</si>
  <si>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</si>
  <si>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</si>
  <si>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</si>
  <si>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</si>
  <si>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</si>
  <si>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</si>
  <si>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</si>
  <si>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</si>
  <si>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</si>
  <si>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</si>
  <si>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</si>
  <si>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</si>
  <si>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</si>
  <si>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</si>
  <si>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</si>
  <si>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</si>
  <si>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</si>
  <si>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</si>
  <si>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</si>
  <si>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</si>
  <si>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</si>
  <si>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</si>
  <si>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</si>
  <si>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</si>
  <si>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</si>
  <si>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</si>
  <si>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</si>
  <si>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</si>
  <si>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</si>
  <si>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</si>
  <si>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</si>
  <si>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</si>
  <si>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</si>
  <si>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</si>
  <si>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</si>
  <si>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</si>
  <si>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</si>
  <si>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</si>
  <si>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</si>
  <si>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</si>
  <si>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</si>
  <si>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</si>
  <si>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</si>
  <si>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</si>
  <si>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</si>
  <si>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</si>
  <si>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</si>
  <si>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</si>
  <si>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</si>
  <si>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</si>
  <si>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</si>
  <si>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</si>
  <si>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</si>
  <si>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</si>
  <si>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</si>
  <si>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</si>
  <si>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</si>
  <si>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</si>
  <si>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</si>
  <si>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</si>
  <si>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</si>
  <si>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</si>
  <si>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</si>
  <si>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</si>
  <si>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</si>
  <si>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</si>
  <si>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</si>
  <si>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</si>
  <si>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</si>
  <si>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</si>
  <si>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</si>
  <si>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</si>
  <si>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</si>
  <si>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</si>
  <si>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</si>
  <si>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</si>
  <si>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</si>
  <si>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</si>
  <si>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</si>
  <si>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</si>
  <si>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</si>
  <si>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</si>
  <si>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</si>
  <si>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</si>
  <si>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</si>
  <si>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</si>
  <si>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</si>
  <si>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</si>
  <si>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</si>
  <si>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</si>
  <si>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</si>
  <si>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</si>
  <si>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</si>
  <si>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</si>
  <si>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</si>
  <si>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</si>
  <si>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</si>
  <si>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</si>
  <si>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</si>
  <si>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</si>
  <si>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</si>
  <si>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</si>
  <si>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</si>
  <si>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</si>
  <si>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</si>
  <si>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</si>
  <si>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</si>
  <si>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</si>
  <si>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</si>
  <si>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</si>
  <si>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</si>
  <si>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</si>
  <si>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</si>
  <si>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</si>
  <si>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</si>
  <si>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</si>
  <si>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</si>
  <si>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</si>
  <si>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</si>
  <si>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</si>
  <si>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</si>
  <si>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</si>
  <si>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</si>
  <si>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</si>
  <si>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</si>
  <si>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</si>
  <si>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</si>
  <si>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</si>
  <si>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</si>
  <si>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</si>
  <si>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</si>
  <si>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</si>
  <si>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</si>
  <si>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</si>
  <si>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</si>
  <si>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</si>
  <si>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</si>
  <si>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</si>
  <si>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</si>
  <si>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</si>
  <si>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</si>
  <si>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</si>
  <si>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</si>
  <si>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</si>
  <si>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</si>
  <si>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</si>
  <si>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</si>
  <si>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</si>
  <si>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</si>
  <si>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</si>
  <si>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</si>
  <si>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</si>
  <si>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</si>
  <si>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</si>
  <si>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</si>
  <si>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</si>
  <si>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</si>
  <si>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</si>
  <si>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</si>
  <si>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</si>
  <si>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</si>
  <si>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</si>
  <si>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</si>
  <si>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</si>
  <si>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</si>
  <si>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</si>
  <si>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</si>
  <si>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</si>
  <si>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</si>
  <si>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</si>
  <si>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</si>
  <si>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</si>
  <si>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</si>
  <si>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</si>
  <si>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</si>
  <si>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</si>
  <si>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</si>
  <si>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</si>
  <si>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</si>
  <si>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</si>
  <si>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</si>
  <si>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</si>
  <si>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</si>
  <si>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</si>
  <si>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</si>
  <si>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</si>
  <si>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</si>
  <si>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</si>
  <si>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</si>
  <si>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</si>
  <si>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</si>
  <si>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</si>
  <si>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</si>
  <si>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</si>
  <si>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</si>
  <si>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</si>
  <si>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</si>
  <si>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</si>
  <si>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</si>
  <si>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</si>
  <si>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</si>
  <si>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</si>
  <si>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</si>
  <si>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</si>
  <si>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</si>
  <si>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</si>
  <si>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</si>
  <si>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</si>
  <si>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</si>
  <si>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</si>
  <si>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</si>
  <si>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</si>
  <si>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</si>
  <si>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</si>
  <si>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</si>
  <si>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</si>
  <si>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</si>
  <si>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</si>
  <si>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</si>
  <si>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</si>
  <si>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</si>
  <si>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</si>
  <si>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</si>
  <si>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</si>
  <si>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</si>
  <si>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</si>
  <si>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</si>
  <si>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</si>
  <si>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</si>
  <si>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</si>
  <si>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</si>
  <si>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</si>
  <si>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</si>
  <si>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</si>
  <si>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</si>
  <si>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</si>
  <si>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</si>
  <si>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</si>
  <si>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</si>
  <si>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</si>
  <si>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</si>
  <si>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</si>
  <si>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</si>
  <si>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</si>
  <si>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</si>
  <si>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</si>
  <si>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</si>
  <si>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</si>
  <si>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</si>
  <si>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</si>
  <si>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</si>
  <si>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</si>
  <si>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</si>
  <si>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</si>
  <si>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</si>
  <si>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</si>
  <si>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</si>
  <si>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</si>
  <si>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</si>
  <si>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</si>
  <si>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</si>
  <si>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</si>
  <si>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</si>
  <si>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</si>
  <si>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</si>
  <si>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</si>
  <si>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</si>
  <si>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</si>
  <si>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</si>
  <si>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</si>
  <si>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</si>
  <si>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</si>
  <si>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</si>
  <si>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</si>
  <si>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</si>
  <si>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</si>
  <si>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</si>
  <si>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</si>
  <si>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</si>
  <si>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</si>
  <si>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</si>
  <si>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</si>
  <si>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</si>
  <si>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</si>
  <si>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</si>
  <si>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</si>
  <si>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</si>
  <si>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</si>
  <si>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</si>
  <si>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</si>
  <si>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</si>
  <si>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</si>
  <si>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</si>
  <si>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</si>
  <si>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</si>
  <si>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</si>
  <si>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</si>
  <si>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</si>
  <si>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</si>
  <si>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</si>
  <si>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</si>
  <si>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</si>
  <si>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</si>
  <si>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</si>
  <si>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</si>
  <si>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</si>
  <si>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</si>
  <si>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</si>
  <si>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</si>
  <si>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</si>
  <si>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</si>
  <si>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</si>
  <si>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</si>
  <si>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</si>
  <si>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</si>
  <si>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</si>
  <si>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</si>
  <si>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</si>
  <si>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</si>
  <si>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</si>
  <si>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</si>
  <si>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</si>
  <si>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</si>
  <si>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</si>
  <si>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</si>
  <si>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</si>
  <si>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</si>
  <si>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</si>
  <si>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</si>
  <si>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</si>
  <si>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</si>
  <si>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</si>
  <si>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</si>
  <si>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</si>
  <si>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</si>
  <si>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</si>
  <si>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</si>
  <si>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</si>
  <si>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</si>
  <si>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</si>
  <si>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</si>
  <si>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</si>
  <si>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</si>
  <si>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</si>
  <si>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</si>
  <si>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</si>
  <si>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</si>
  <si>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</si>
  <si>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</si>
  <si>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</si>
  <si>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</si>
  <si>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</si>
  <si>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</si>
  <si>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</si>
  <si>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</si>
  <si>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</si>
  <si>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</si>
  <si>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</si>
  <si>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</si>
  <si>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</si>
  <si>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</si>
  <si>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</si>
  <si>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</si>
  <si>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</si>
  <si>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</si>
  <si>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</si>
  <si>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</si>
  <si>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</si>
  <si>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</si>
  <si>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</si>
  <si>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</si>
  <si>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</si>
  <si>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</si>
  <si>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</si>
  <si>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</si>
  <si>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</si>
  <si>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</si>
  <si>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</si>
  <si>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</si>
  <si>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</si>
  <si>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</si>
  <si>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</si>
  <si>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</si>
  <si>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</si>
  <si>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</si>
  <si>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</si>
  <si>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</si>
  <si>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</si>
  <si>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</si>
  <si>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</si>
  <si>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</si>
  <si>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</si>
  <si>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</si>
  <si>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</si>
  <si>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</si>
  <si>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</si>
  <si>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</si>
  <si>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</si>
  <si>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</si>
  <si>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</si>
  <si>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</si>
  <si>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</si>
  <si>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</si>
  <si>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</si>
  <si>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</si>
  <si>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</si>
  <si>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</si>
  <si>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</si>
  <si>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</si>
  <si>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</si>
  <si>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</si>
  <si>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</si>
  <si>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</si>
  <si>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</si>
  <si>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</si>
  <si>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</si>
  <si>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</si>
  <si>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</si>
  <si>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</si>
  <si>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</si>
  <si>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</si>
  <si>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</si>
  <si>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</si>
  <si>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</si>
  <si>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</si>
  <si>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</si>
  <si>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</si>
  <si>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</si>
  <si>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</si>
  <si>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</si>
  <si>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</si>
  <si>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</si>
  <si>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</si>
  <si>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</si>
  <si>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</si>
  <si>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</si>
  <si>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</si>
  <si>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</si>
  <si>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</si>
  <si>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</si>
  <si>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</si>
  <si>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</si>
  <si>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</si>
  <si>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</si>
  <si>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</si>
  <si>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</si>
  <si>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</si>
  <si>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</si>
  <si>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</si>
  <si>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</si>
  <si>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</si>
  <si>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</si>
  <si>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</si>
  <si>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</si>
  <si>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</si>
  <si>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</si>
  <si>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</si>
  <si>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</si>
  <si>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</si>
  <si>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</si>
  <si>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</si>
  <si>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</si>
  <si>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</si>
  <si>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</si>
  <si>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</si>
  <si>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</si>
  <si>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</si>
  <si>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</si>
  <si>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</si>
  <si>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</si>
  <si>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</si>
  <si>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</si>
  <si>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</si>
  <si>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</si>
  <si>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</si>
  <si>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</si>
  <si>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</si>
  <si>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</si>
  <si>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</si>
  <si>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</si>
  <si>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</si>
  <si>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</si>
  <si>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</si>
  <si>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</si>
  <si>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</si>
  <si>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</si>
  <si>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</si>
  <si>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</si>
  <si>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</si>
  <si>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</si>
  <si>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</si>
  <si>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</si>
  <si>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</si>
  <si>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</si>
  <si>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</si>
  <si>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</si>
  <si>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</si>
  <si>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</si>
  <si>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</si>
  <si>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</si>
  <si>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</si>
  <si>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</si>
  <si>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</si>
  <si>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</si>
  <si>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</si>
  <si>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</si>
  <si>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</si>
  <si>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</si>
  <si>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</si>
  <si>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</si>
  <si>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</si>
  <si>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</si>
  <si>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</si>
  <si>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</si>
  <si>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</si>
  <si>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</si>
  <si>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</si>
  <si>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</si>
  <si>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</si>
  <si>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</si>
  <si>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</si>
  <si>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</si>
  <si>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</si>
  <si>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</si>
  <si>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</si>
  <si>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</si>
  <si>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</si>
  <si>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</si>
  <si>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</si>
  <si>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</si>
  <si>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</si>
  <si>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</si>
  <si>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</si>
  <si>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</si>
  <si>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</si>
  <si>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</si>
  <si>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</si>
  <si>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</si>
  <si>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</si>
  <si>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</si>
  <si>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</si>
  <si>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</si>
  <si>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</si>
  <si>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</si>
  <si>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</si>
  <si>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</si>
  <si>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</si>
  <si>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</si>
  <si>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</si>
  <si>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</si>
  <si>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</si>
  <si>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</si>
  <si>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</si>
  <si>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</si>
  <si>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</si>
  <si>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</si>
  <si>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</si>
  <si>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</si>
  <si>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</si>
  <si>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</si>
  <si>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</si>
  <si>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</si>
  <si>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</si>
  <si>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</si>
  <si>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</si>
  <si>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</si>
  <si>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</si>
  <si>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</si>
  <si>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</si>
  <si>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</si>
  <si>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</si>
  <si>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</si>
  <si>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</si>
  <si>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</si>
  <si>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</si>
  <si>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</si>
  <si>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</si>
  <si>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</si>
  <si>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</si>
  <si>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</si>
  <si>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</si>
  <si>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</si>
  <si>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</si>
  <si>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</si>
  <si>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</si>
  <si>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</si>
  <si>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</si>
  <si>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</si>
  <si>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</si>
  <si>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</si>
  <si>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</si>
  <si>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</si>
  <si>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</si>
  <si>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</si>
  <si>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</si>
  <si>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</si>
  <si>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</si>
  <si>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</si>
  <si>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</si>
  <si>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</si>
  <si>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</si>
  <si>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</si>
  <si>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</si>
  <si>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</si>
  <si>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</si>
  <si>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</si>
  <si>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</si>
  <si>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</si>
  <si>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</si>
  <si>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</si>
  <si>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</si>
  <si>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</si>
  <si>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</si>
  <si>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</si>
  <si>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</si>
  <si>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</si>
  <si>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</si>
  <si>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</si>
  <si>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</si>
  <si>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</si>
  <si>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</si>
  <si>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</si>
  <si>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</si>
  <si>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</si>
  <si>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</si>
  <si>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</si>
  <si>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</si>
  <si>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</si>
  <si>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</si>
  <si>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</si>
  <si>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</si>
  <si>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</si>
  <si>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</si>
  <si>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</si>
  <si>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</si>
  <si>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</si>
  <si>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</si>
  <si>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</si>
  <si>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</si>
  <si>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</si>
  <si>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</si>
  <si>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</si>
  <si>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</si>
  <si>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</si>
  <si>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</si>
  <si>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</si>
  <si>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</si>
  <si>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</si>
  <si>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</si>
  <si>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</si>
  <si>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</si>
  <si>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</si>
  <si>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</si>
  <si>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</si>
  <si>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</si>
  <si>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</si>
  <si>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</si>
  <si>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</si>
  <si>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</si>
  <si>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</si>
  <si>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</si>
  <si>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</si>
  <si>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</si>
  <si>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</si>
  <si>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</si>
  <si>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</si>
  <si>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</si>
  <si>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</si>
  <si>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</si>
  <si>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</si>
  <si>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</si>
  <si>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</si>
  <si>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</si>
  <si>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</si>
  <si>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</si>
  <si>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</si>
  <si>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</si>
  <si>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</si>
  <si>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</si>
  <si>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</si>
  <si>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</si>
  <si>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</si>
  <si>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</si>
  <si>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</si>
  <si>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</si>
  <si>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</si>
  <si>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</si>
  <si>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</si>
  <si>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</si>
  <si>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</si>
  <si>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</si>
  <si>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</si>
  <si>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</si>
  <si>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</si>
  <si>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</si>
  <si>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</si>
  <si>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</si>
  <si>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</si>
  <si>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</si>
  <si>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</si>
  <si>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</si>
  <si>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</si>
  <si>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</si>
  <si>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</si>
  <si>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</si>
  <si>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</si>
  <si>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</si>
  <si>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</si>
  <si>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</si>
  <si>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</si>
  <si>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</si>
  <si>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</si>
  <si>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</si>
  <si>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</si>
  <si>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</si>
  <si>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</si>
  <si>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</si>
  <si>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</si>
  <si>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</si>
  <si>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</si>
  <si>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</si>
  <si>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</si>
  <si>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</si>
  <si>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</si>
  <si>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</si>
  <si>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</si>
  <si>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</si>
  <si>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</si>
  <si>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</si>
  <si>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</si>
  <si>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</si>
  <si>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</si>
  <si>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</si>
  <si>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</si>
  <si>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</si>
  <si>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</si>
  <si>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</si>
  <si>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</si>
  <si>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</si>
  <si>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</si>
  <si>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</si>
  <si>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</si>
  <si>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</si>
  <si>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</si>
  <si>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</si>
  <si>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</si>
  <si>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</si>
  <si>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</si>
  <si>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</si>
  <si>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</si>
  <si>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</si>
  <si>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</si>
  <si>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</si>
  <si>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</si>
  <si>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</si>
  <si>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</si>
  <si>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</si>
  <si>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</si>
  <si>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</si>
  <si>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</si>
  <si>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</si>
  <si>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</si>
  <si>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</si>
  <si>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</si>
  <si>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</si>
  <si>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</si>
  <si>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</si>
  <si>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</si>
  <si>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</si>
  <si>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</si>
  <si>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</si>
  <si>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</si>
  <si>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</si>
  <si>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</si>
  <si>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</si>
  <si>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</si>
  <si>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</si>
  <si>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</si>
  <si>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</si>
  <si>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</si>
  <si>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</si>
  <si>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</si>
  <si>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</si>
  <si>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</si>
  <si>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</si>
  <si>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</si>
  <si>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</si>
  <si>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</si>
  <si>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</si>
  <si>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</si>
  <si>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</si>
  <si>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</si>
  <si>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</si>
  <si>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</si>
  <si>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</si>
  <si>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</si>
  <si>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</si>
  <si>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</si>
  <si>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</si>
  <si>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</si>
  <si>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</si>
  <si>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</si>
  <si>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</si>
  <si>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</si>
  <si>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</si>
  <si>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</si>
  <si>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</si>
  <si>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</si>
  <si>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</si>
  <si>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</si>
  <si>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</si>
  <si>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</si>
  <si>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</si>
  <si>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</si>
  <si>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</si>
  <si>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</si>
  <si>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</si>
  <si>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</si>
  <si>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</si>
  <si>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</si>
  <si>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</si>
  <si>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</si>
  <si>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</si>
  <si>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</si>
  <si>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</si>
  <si>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</si>
  <si>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</si>
  <si>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</si>
  <si>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</si>
  <si>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</si>
  <si>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</si>
  <si>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</si>
  <si>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</si>
  <si>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</si>
  <si>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</si>
  <si>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</si>
  <si>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</si>
  <si>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</si>
  <si>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</si>
  <si>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</si>
  <si>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</si>
  <si>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</si>
  <si>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</si>
  <si>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</si>
  <si>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</si>
  <si>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</si>
  <si>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</si>
  <si>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</si>
  <si>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</si>
  <si>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</si>
  <si>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</si>
  <si>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</si>
  <si>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</si>
  <si>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</si>
  <si>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</si>
  <si>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</si>
  <si>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</si>
  <si>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</si>
  <si>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</si>
  <si>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</si>
  <si>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</si>
  <si>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</si>
  <si>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</si>
  <si>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</si>
  <si>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</si>
  <si>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</si>
  <si>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</si>
  <si>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</si>
  <si>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</si>
  <si>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</si>
  <si>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</si>
  <si>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</si>
  <si>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</si>
  <si>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</si>
  <si>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</si>
  <si>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</si>
  <si>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</si>
  <si>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</si>
  <si>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</si>
  <si>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</si>
  <si>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</si>
  <si>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</si>
  <si>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</si>
  <si>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</si>
  <si>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</si>
  <si>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</si>
  <si>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</si>
  <si>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</si>
  <si>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</si>
  <si>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</si>
  <si>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</si>
  <si>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</si>
  <si>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</si>
  <si>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</si>
  <si>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</si>
  <si>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</si>
  <si>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</si>
  <si>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</si>
  <si>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</si>
  <si>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</si>
  <si>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</si>
  <si>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</si>
  <si>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</si>
  <si>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</si>
  <si>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</si>
  <si>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</si>
  <si>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</si>
  <si>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</si>
  <si>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</si>
  <si>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</si>
  <si>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</si>
  <si>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</si>
  <si>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</si>
  <si>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</si>
  <si>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</si>
  <si>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</si>
  <si>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</si>
  <si>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</si>
  <si>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</si>
  <si>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</si>
  <si>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</si>
  <si>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</si>
  <si>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</si>
  <si>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</si>
  <si>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</si>
  <si>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</si>
  <si>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</si>
  <si>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</si>
  <si>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</si>
  <si>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</si>
  <si>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</si>
  <si>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</si>
  <si>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</si>
  <si>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</si>
  <si>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</si>
  <si>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</si>
  <si>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</si>
  <si>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</si>
  <si>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</si>
  <si>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</si>
  <si>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</si>
  <si>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</si>
  <si>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</si>
  <si>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</si>
  <si>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</si>
  <si>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</si>
  <si>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</si>
  <si>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</si>
  <si>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</si>
  <si>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</si>
  <si>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</si>
  <si>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</si>
  <si>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</si>
  <si>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</si>
  <si>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</si>
  <si>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</si>
  <si>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</si>
  <si>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</si>
  <si>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</si>
  <si>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</si>
  <si>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</si>
  <si>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</si>
  <si>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</si>
  <si>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</si>
  <si>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</si>
  <si>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</si>
  <si>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</si>
  <si>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</si>
  <si>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</si>
  <si>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</si>
  <si>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</si>
  <si>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</si>
  <si>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</si>
  <si>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</si>
  <si>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</si>
  <si>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</si>
  <si>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</si>
  <si>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</si>
  <si>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</si>
  <si>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</si>
  <si>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</si>
  <si>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</si>
  <si>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</si>
  <si>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</si>
  <si>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</si>
  <si>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</si>
  <si>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</si>
  <si>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</si>
  <si>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</si>
  <si>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</si>
  <si>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</si>
  <si>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</si>
  <si>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</si>
  <si>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</si>
  <si>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</si>
  <si>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</si>
  <si>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</si>
  <si>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</si>
  <si>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</si>
  <si>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</si>
  <si>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</si>
  <si>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</si>
  <si>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</si>
  <si>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</si>
  <si>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</si>
  <si>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</si>
  <si>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</si>
  <si>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</si>
  <si>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</si>
  <si>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</si>
  <si>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</si>
  <si>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</si>
  <si>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</si>
  <si>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</si>
  <si>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</si>
  <si>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</si>
  <si>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</si>
  <si>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</si>
  <si>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</si>
  <si>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</si>
  <si>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</si>
  <si>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</si>
  <si>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</si>
  <si>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</si>
  <si>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</si>
  <si>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</si>
  <si>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</si>
  <si>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</si>
  <si>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</si>
  <si>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</si>
  <si>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</si>
  <si>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</si>
  <si>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</si>
  <si>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</si>
  <si>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</si>
  <si>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</si>
  <si>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</si>
  <si>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</si>
  <si>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</si>
  <si>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</si>
  <si>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</si>
  <si>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</si>
  <si>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</si>
  <si>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</si>
  <si>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</si>
  <si>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</si>
  <si>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</si>
  <si>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</si>
  <si>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</si>
  <si>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</si>
  <si>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</si>
  <si>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</si>
  <si>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</si>
  <si>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</si>
  <si>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</si>
  <si>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</si>
  <si>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</si>
  <si>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</si>
  <si>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</si>
  <si>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</si>
  <si>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</si>
  <si>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</si>
  <si>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</si>
  <si>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</si>
  <si>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</si>
  <si>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</si>
  <si>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</si>
  <si>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</si>
  <si>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</si>
  <si>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</si>
  <si>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</si>
  <si>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</si>
  <si>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</si>
  <si>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</si>
  <si>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</si>
  <si>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</si>
  <si>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</si>
  <si>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</si>
  <si>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</si>
  <si>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</si>
  <si>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</si>
  <si>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</si>
  <si>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</si>
  <si>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</si>
  <si>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</si>
  <si>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</si>
  <si>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</si>
  <si>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</si>
  <si>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</si>
  <si>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</si>
  <si>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</si>
  <si>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</si>
  <si>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</si>
  <si>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</si>
  <si>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</si>
  <si>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</si>
  <si>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</si>
  <si>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</si>
  <si>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</si>
  <si>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</si>
  <si>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</si>
  <si>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</si>
  <si>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</si>
  <si>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</si>
  <si>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</si>
  <si>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</si>
  <si>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</si>
  <si>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</si>
  <si>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</si>
  <si>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</si>
  <si>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</si>
  <si>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</si>
  <si>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</si>
  <si>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</si>
  <si>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</si>
  <si>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</si>
  <si>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</si>
  <si>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</si>
  <si>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</si>
  <si>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</si>
  <si>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</si>
  <si>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</si>
  <si>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</si>
  <si>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</si>
  <si>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</si>
  <si>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</si>
  <si>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</si>
  <si>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</si>
  <si>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</si>
  <si>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</si>
  <si>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</si>
  <si>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</si>
  <si>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</si>
  <si>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</si>
  <si>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</si>
  <si>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</si>
  <si>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</si>
  <si>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</si>
  <si>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</si>
  <si>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</si>
  <si>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</si>
  <si>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</si>
  <si>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</si>
  <si>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</si>
  <si>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</si>
  <si>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</si>
  <si>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</si>
  <si>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</si>
  <si>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</si>
  <si>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</si>
  <si>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</si>
  <si>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</si>
  <si>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</si>
  <si>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</si>
  <si>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</si>
  <si>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</si>
  <si>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</si>
  <si>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</si>
  <si>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</si>
  <si>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</si>
  <si>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</si>
  <si>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</si>
  <si>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</si>
  <si>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</si>
  <si>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</si>
  <si>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</si>
  <si>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</si>
  <si>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</si>
  <si>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</si>
  <si>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</si>
  <si>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</si>
  <si>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</si>
  <si>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</si>
  <si>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</si>
  <si>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</si>
  <si>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</si>
  <si>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</si>
  <si>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</si>
  <si>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</si>
  <si>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</si>
  <si>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</si>
  <si>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</si>
  <si>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</si>
  <si>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</si>
  <si>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</si>
  <si>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</si>
  <si>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</si>
  <si>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</si>
  <si>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</si>
  <si>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</si>
  <si>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</si>
  <si>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</si>
  <si>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</si>
  <si>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</si>
  <si>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</si>
  <si>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</si>
  <si>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</si>
  <si>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</si>
  <si>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</si>
  <si>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</si>
  <si>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</si>
  <si>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</si>
  <si>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</si>
  <si>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</si>
  <si>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</si>
  <si>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</si>
  <si>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</si>
  <si>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</si>
  <si>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</si>
  <si>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</si>
  <si>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</si>
  <si>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</si>
  <si>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</si>
  <si>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</si>
  <si>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</si>
  <si>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</si>
  <si>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</si>
  <si>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</si>
  <si>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</si>
  <si>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</si>
  <si>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</si>
  <si>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</si>
  <si>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</si>
  <si>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</si>
  <si>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</si>
  <si>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</si>
  <si>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</si>
  <si>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</si>
  <si>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</si>
  <si>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</si>
  <si>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</si>
  <si>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</si>
  <si>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</si>
  <si>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</si>
  <si>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</si>
  <si>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</si>
  <si>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</si>
  <si>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</si>
  <si>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</si>
  <si>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</si>
  <si>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</si>
  <si>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</si>
  <si>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</si>
  <si>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</si>
  <si>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</si>
  <si>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</si>
  <si>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</si>
  <si>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</si>
  <si>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</si>
  <si>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</si>
  <si>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</si>
  <si>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</si>
  <si>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</si>
  <si>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</si>
  <si>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</si>
  <si>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</si>
  <si>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</si>
  <si>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</si>
  <si>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</si>
  <si>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</si>
  <si>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</si>
  <si>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</si>
  <si>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</si>
  <si>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</si>
  <si>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</si>
  <si>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</si>
  <si>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</si>
  <si>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</si>
  <si>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</si>
  <si>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</si>
  <si>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</si>
  <si>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</si>
  <si>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</si>
  <si>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</si>
  <si>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</si>
  <si>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</si>
  <si>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</si>
  <si>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</si>
  <si>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</si>
  <si>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</si>
  <si>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</si>
  <si>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</si>
  <si>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</si>
  <si>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</si>
  <si>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</si>
  <si>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</si>
  <si>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</si>
  <si>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</si>
  <si>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</si>
  <si>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</si>
  <si>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</si>
  <si>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</si>
  <si>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</si>
  <si>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</si>
  <si>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</si>
  <si>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</si>
  <si>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</si>
  <si>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</si>
  <si>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</si>
  <si>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</si>
  <si>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</si>
  <si>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</si>
  <si>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</si>
  <si>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</si>
  <si>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</si>
  <si>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</si>
  <si>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</si>
  <si>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</si>
  <si>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</si>
  <si>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</si>
  <si>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</si>
  <si>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</si>
  <si>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</si>
  <si>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</si>
  <si>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</si>
  <si>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</si>
  <si>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</si>
  <si>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</si>
  <si>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</si>
  <si>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</si>
  <si>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</si>
  <si>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</si>
  <si>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</si>
  <si>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</si>
  <si>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</si>
  <si>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</si>
  <si>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</si>
  <si>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</si>
  <si>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</si>
  <si>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</si>
  <si>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</si>
  <si>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</si>
  <si>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</si>
  <si>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</si>
  <si>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</si>
  <si>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</si>
  <si>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</si>
  <si>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</si>
  <si>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</si>
  <si>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</si>
  <si>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</si>
  <si>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</si>
  <si>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</si>
  <si>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</si>
  <si>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</si>
  <si>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</si>
  <si>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</si>
  <si>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</si>
  <si>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</si>
  <si>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</si>
  <si>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</si>
  <si>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</si>
  <si>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</si>
  <si>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</si>
  <si>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</si>
  <si>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</si>
  <si>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</si>
  <si>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</si>
  <si>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</si>
  <si>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</si>
  <si>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</si>
  <si>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</si>
  <si>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</si>
  <si>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</si>
  <si>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</si>
  <si>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</si>
  <si>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</si>
  <si>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</si>
  <si>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</si>
  <si>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</si>
  <si>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</si>
  <si>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</si>
  <si>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</si>
  <si>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</si>
  <si>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</si>
  <si>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</si>
  <si>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</si>
  <si>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</si>
  <si>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</si>
  <si>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</si>
  <si>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</si>
  <si>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</si>
  <si>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</si>
  <si>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</si>
  <si>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</si>
  <si>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</si>
  <si>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</si>
  <si>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</si>
  <si>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</si>
  <si>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</si>
  <si>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</si>
  <si>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</si>
  <si>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</si>
  <si>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</si>
  <si>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</si>
  <si>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</si>
  <si>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</si>
  <si>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</si>
  <si>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</si>
  <si>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</si>
  <si>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</si>
  <si>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</si>
  <si>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</si>
  <si>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</si>
  <si>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</si>
  <si>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</si>
  <si>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</si>
  <si>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</si>
  <si>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</si>
  <si>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</si>
  <si>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</si>
  <si>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</si>
  <si>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</si>
  <si>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</si>
  <si>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</si>
  <si>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</si>
  <si>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</si>
  <si>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</si>
  <si>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</si>
  <si>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</si>
  <si>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</si>
  <si>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</si>
  <si>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</si>
  <si>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</si>
  <si>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</si>
  <si>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</si>
  <si>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</si>
  <si>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</si>
  <si>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</si>
  <si>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</si>
  <si>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</si>
  <si>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</si>
  <si>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</si>
  <si>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</si>
  <si>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</si>
  <si>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</si>
  <si>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</si>
  <si>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</si>
  <si>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</si>
  <si>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</si>
  <si>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</si>
  <si>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</si>
  <si>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</si>
  <si>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</si>
  <si>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</si>
  <si>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</si>
  <si>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</si>
  <si>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</si>
  <si>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</si>
  <si>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</si>
  <si>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</si>
  <si>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</si>
  <si>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</si>
  <si>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</si>
  <si>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</si>
  <si>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</si>
  <si>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</si>
  <si>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</si>
  <si>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</si>
  <si>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</si>
  <si>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</si>
  <si>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</si>
  <si>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</si>
  <si>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</si>
  <si>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</si>
  <si>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</si>
  <si>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</si>
  <si>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</si>
  <si>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</si>
  <si>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</si>
  <si>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</si>
  <si>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</si>
  <si>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</si>
  <si>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</si>
  <si>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</si>
  <si>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</si>
  <si>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</si>
  <si>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</si>
  <si>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</si>
  <si>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</si>
  <si>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</si>
  <si>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</si>
  <si>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</si>
  <si>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</si>
  <si>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</si>
  <si>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</si>
  <si>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</si>
  <si>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</si>
  <si>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</si>
  <si>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</si>
  <si>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</si>
  <si>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</si>
  <si>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</si>
  <si>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</si>
  <si>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</si>
  <si>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</si>
  <si>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</si>
  <si>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</si>
  <si>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</si>
  <si>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</si>
  <si>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</si>
  <si>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</si>
  <si>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</si>
  <si>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</si>
  <si>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</si>
  <si>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</si>
  <si>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</si>
  <si>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</si>
  <si>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</si>
  <si>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</si>
  <si>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</si>
  <si>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</si>
  <si>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</si>
  <si>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</si>
  <si>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</si>
  <si>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</si>
  <si>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</si>
  <si>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</si>
  <si>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</si>
  <si>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</si>
  <si>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</si>
  <si>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</si>
  <si>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</si>
  <si>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</si>
  <si>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</si>
  <si>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</si>
  <si>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</si>
  <si>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</si>
  <si>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</si>
  <si>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</si>
  <si>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</si>
  <si>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</si>
  <si>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</si>
  <si>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</si>
  <si>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</si>
  <si>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</si>
  <si>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</si>
  <si>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</si>
  <si>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</si>
  <si>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</si>
  <si>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</si>
  <si>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</si>
  <si>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</si>
  <si>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</si>
  <si>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</si>
  <si>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</si>
  <si>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</si>
  <si>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</si>
  <si>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</si>
  <si>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</si>
  <si>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</si>
  <si>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</si>
  <si>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</si>
  <si>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</si>
  <si>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</si>
  <si>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</si>
  <si>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</si>
  <si>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</si>
  <si>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</si>
  <si>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</si>
  <si>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</si>
  <si>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</si>
  <si>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</si>
  <si>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</si>
  <si>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</si>
  <si>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</si>
  <si>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</si>
  <si>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</si>
  <si>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</si>
  <si>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</si>
  <si>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</si>
  <si>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</si>
  <si>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</si>
  <si>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</si>
  <si>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</si>
  <si>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</si>
  <si>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</si>
  <si>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</si>
  <si>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</si>
  <si>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</si>
  <si>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</si>
  <si>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</si>
  <si>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</si>
  <si>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</si>
  <si>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</si>
  <si>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</si>
  <si>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</si>
  <si>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</si>
  <si>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</si>
  <si>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</si>
  <si>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</si>
  <si>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</si>
  <si>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</si>
  <si>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</si>
  <si>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</si>
  <si>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</si>
  <si>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</si>
  <si>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</si>
  <si>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</si>
  <si>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</si>
  <si>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</si>
  <si>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</si>
  <si>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</si>
  <si>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</si>
  <si>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</si>
  <si>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</si>
  <si>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</si>
  <si>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</si>
  <si>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</si>
  <si>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</si>
  <si>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</si>
  <si>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</si>
  <si>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</si>
  <si>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</si>
  <si>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</si>
  <si>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</si>
  <si>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</si>
  <si>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</si>
  <si>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</si>
  <si>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</si>
  <si>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</si>
  <si>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</si>
  <si>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</si>
  <si>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</si>
  <si>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</si>
  <si>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</si>
  <si>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</si>
  <si>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</si>
  <si>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</si>
  <si>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</si>
  <si>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</si>
  <si>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</si>
  <si>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</si>
  <si>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</si>
  <si>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</si>
  <si>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</si>
  <si>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</si>
  <si>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</si>
  <si>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</si>
  <si>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</si>
  <si>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</si>
  <si>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</si>
  <si>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</si>
  <si>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</si>
  <si>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</si>
  <si>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</si>
  <si>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</si>
  <si>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</si>
  <si>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</si>
  <si>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</si>
  <si>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</si>
  <si>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</si>
  <si>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</si>
  <si>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</si>
  <si>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</si>
  <si>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</si>
  <si>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</si>
  <si>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</si>
  <si>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</si>
  <si>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</si>
  <si>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</si>
  <si>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</si>
  <si>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</si>
  <si>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</si>
  <si>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</si>
  <si>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</si>
  <si>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</si>
  <si>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</si>
  <si>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</si>
  <si>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</si>
  <si>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</si>
  <si>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</si>
  <si>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</si>
  <si>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</si>
  <si>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</si>
  <si>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</si>
  <si>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</si>
  <si>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</si>
  <si>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</si>
  <si>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</si>
  <si>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</si>
  <si>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</si>
  <si>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</si>
  <si>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</si>
  <si>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</si>
  <si>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</si>
  <si>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</si>
  <si>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</si>
  <si>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</si>
  <si>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</si>
  <si>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</si>
  <si>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</si>
  <si>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</si>
  <si>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</si>
  <si>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</si>
  <si>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</si>
  <si>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</si>
  <si>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</si>
  <si>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</si>
  <si>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</si>
  <si>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</si>
  <si>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</si>
  <si>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</si>
  <si>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</si>
  <si>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</si>
  <si>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</si>
  <si>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</si>
  <si>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</si>
  <si>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</si>
  <si>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</si>
  <si>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</si>
  <si>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</si>
  <si>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</si>
  <si>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</si>
  <si>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</si>
  <si>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</si>
  <si>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</si>
  <si>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</si>
  <si>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</si>
  <si>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</si>
  <si>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</si>
  <si>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</si>
  <si>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</si>
  <si>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</si>
  <si>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</si>
  <si>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</si>
  <si>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</si>
  <si>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</si>
  <si>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</si>
  <si>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</si>
  <si>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</si>
  <si>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</si>
  <si>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</si>
  <si>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</si>
  <si>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</si>
  <si>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</si>
  <si>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</si>
  <si>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</si>
  <si>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</si>
  <si>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</si>
  <si>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</si>
  <si>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</si>
  <si>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</si>
  <si>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</si>
  <si>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</si>
  <si>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</si>
  <si>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</si>
  <si>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</si>
  <si>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</si>
  <si>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</si>
  <si>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</si>
  <si>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</si>
  <si>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</si>
  <si>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</si>
  <si>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</si>
  <si>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</si>
  <si>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</si>
  <si>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</si>
  <si>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</si>
  <si>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</si>
  <si>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</si>
  <si>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</si>
  <si>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</si>
  <si>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</si>
  <si>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</si>
  <si>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</si>
  <si>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</si>
  <si>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</si>
  <si>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</si>
  <si>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</si>
  <si>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</si>
  <si>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</si>
  <si>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</si>
  <si>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</si>
  <si>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</si>
  <si>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</si>
  <si>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</si>
  <si>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</si>
  <si>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</si>
  <si>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</si>
  <si>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</si>
  <si>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</si>
  <si>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</si>
  <si>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</si>
  <si>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</si>
  <si>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</si>
  <si>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</si>
  <si>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</si>
  <si>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</si>
  <si>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</si>
  <si>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</si>
  <si>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</si>
  <si>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</si>
  <si>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</si>
  <si>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</si>
  <si>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</si>
  <si>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</si>
  <si>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</si>
  <si>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</si>
  <si>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</si>
  <si>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</si>
  <si>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</si>
  <si>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</si>
  <si>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</si>
  <si>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</si>
  <si>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</si>
  <si>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</si>
  <si>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</si>
  <si>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</si>
  <si>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</si>
  <si>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</si>
  <si>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</si>
  <si>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</si>
  <si>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</si>
  <si>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</si>
  <si>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</si>
  <si>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</si>
  <si>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</si>
  <si>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</si>
  <si>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</si>
  <si>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</si>
  <si>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</si>
  <si>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</si>
  <si>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</si>
  <si>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</si>
  <si>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</si>
  <si>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</si>
  <si>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</si>
  <si>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</si>
  <si>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</si>
  <si>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</si>
  <si>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</si>
  <si>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</si>
  <si>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</si>
  <si>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</si>
  <si>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</si>
  <si>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</si>
  <si>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</si>
  <si>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</si>
  <si>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</si>
  <si>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</si>
  <si>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</si>
  <si>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</si>
  <si>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</si>
  <si>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</si>
  <si>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</si>
  <si>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</si>
  <si>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</si>
  <si>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</si>
  <si>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</si>
  <si>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</si>
  <si>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</si>
  <si>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</si>
  <si>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</si>
  <si>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</si>
  <si>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</si>
  <si>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</si>
  <si>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</si>
  <si>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</si>
  <si>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</si>
  <si>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</si>
  <si>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</si>
  <si>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</si>
  <si>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</si>
  <si>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</si>
  <si>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</si>
  <si>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</si>
  <si>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</si>
  <si>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</si>
  <si>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</si>
  <si>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</si>
  <si>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</si>
  <si>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</si>
  <si>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</si>
  <si>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</si>
  <si>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</si>
  <si>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</si>
  <si>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</si>
  <si>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</si>
  <si>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</si>
  <si>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</si>
  <si>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</si>
  <si>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</si>
  <si>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</si>
  <si>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</si>
  <si>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</si>
  <si>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</si>
  <si>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</si>
  <si>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</si>
  <si>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</si>
  <si>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</si>
  <si>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</si>
  <si>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</si>
  <si>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</si>
  <si>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</si>
  <si>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</si>
  <si>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</si>
  <si>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</si>
  <si>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</si>
  <si>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</si>
  <si>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</si>
  <si>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</si>
  <si>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</si>
  <si>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</si>
  <si>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</si>
  <si>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</si>
  <si>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</si>
  <si>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</si>
  <si>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</si>
  <si>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</si>
  <si>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</si>
  <si>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</si>
  <si>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</si>
  <si>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</si>
  <si>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</si>
  <si>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</si>
  <si>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</si>
  <si>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</si>
  <si>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</si>
  <si>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</si>
  <si>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</si>
  <si>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</si>
  <si>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</si>
  <si>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</si>
  <si>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</si>
  <si>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</si>
  <si>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</si>
  <si>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</si>
  <si>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</si>
  <si>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</si>
  <si>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</si>
  <si>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</si>
  <si>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</si>
  <si>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</si>
  <si>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</si>
  <si>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</si>
  <si>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</si>
  <si>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</si>
  <si>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</si>
  <si>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</si>
  <si>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</si>
  <si>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</si>
  <si>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</si>
  <si>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</si>
  <si>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</si>
  <si>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</si>
  <si>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</si>
  <si>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</si>
  <si>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</si>
  <si>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</si>
  <si>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</si>
  <si>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</si>
  <si>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</si>
  <si>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</si>
  <si>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</si>
  <si>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</si>
  <si>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</si>
  <si>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</si>
  <si>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</si>
  <si>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</si>
  <si>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</si>
  <si>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</si>
  <si>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</si>
  <si>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</si>
  <si>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</si>
  <si>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</si>
  <si>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</si>
  <si>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</si>
  <si>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</si>
  <si>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</si>
  <si>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</si>
  <si>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</si>
  <si>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</si>
  <si>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</si>
  <si>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</si>
  <si>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</si>
  <si>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</si>
  <si>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</si>
  <si>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</si>
  <si>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</si>
  <si>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</si>
  <si>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</si>
  <si>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</si>
  <si>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</si>
  <si>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</si>
  <si>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</si>
  <si>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</si>
  <si>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</si>
  <si>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</si>
  <si>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</si>
  <si>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</si>
  <si>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</si>
  <si>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</si>
  <si>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</si>
  <si>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</si>
  <si>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</si>
  <si>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</si>
  <si>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</si>
  <si>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</si>
  <si>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</si>
  <si>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</si>
  <si>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</si>
  <si>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</si>
  <si>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</si>
  <si>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</si>
  <si>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</si>
  <si>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</si>
  <si>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</si>
  <si>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</si>
  <si>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</si>
  <si>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</si>
  <si>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</si>
  <si>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</si>
  <si>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</si>
  <si>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</si>
  <si>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</si>
  <si>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</si>
  <si>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</si>
  <si>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</si>
  <si>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</si>
  <si>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</si>
  <si>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</si>
  <si>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</si>
  <si>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</si>
  <si>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</si>
  <si>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</si>
  <si>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</si>
  <si>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</si>
  <si>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</si>
  <si>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</si>
  <si>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</si>
  <si>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</si>
  <si>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</si>
  <si>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</si>
  <si>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</si>
  <si>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</si>
  <si>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</si>
  <si>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</si>
  <si>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</si>
  <si>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</si>
  <si>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</si>
  <si>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</si>
  <si>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</si>
  <si>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</si>
  <si>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</si>
  <si>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</si>
  <si>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</si>
  <si>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</si>
  <si>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</si>
  <si>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</si>
  <si>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</si>
  <si>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</si>
  <si>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</si>
  <si>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</si>
  <si>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</si>
  <si>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</si>
  <si>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</si>
  <si>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</si>
  <si>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</si>
  <si>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</si>
  <si>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</si>
  <si>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</si>
  <si>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</si>
  <si>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</si>
  <si>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</si>
  <si>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</si>
  <si>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</si>
  <si>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</si>
  <si>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</si>
  <si>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</si>
  <si>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</si>
  <si>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</si>
  <si>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</si>
  <si>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</si>
  <si>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</si>
  <si>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</si>
  <si>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</si>
  <si>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</si>
  <si>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</si>
  <si>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</si>
  <si>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</si>
  <si>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</si>
  <si>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</si>
  <si>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</si>
  <si>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</si>
  <si>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</si>
  <si>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</si>
  <si>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</si>
  <si>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</si>
  <si>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</si>
  <si>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</si>
  <si>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</si>
  <si>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</si>
  <si>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</si>
  <si>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</si>
  <si>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</si>
  <si>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</si>
  <si>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</si>
  <si>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</si>
  <si>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</si>
  <si>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</si>
  <si>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</si>
  <si>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</si>
  <si>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</si>
  <si>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</si>
  <si>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</si>
  <si>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</si>
  <si>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</si>
  <si>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</si>
  <si>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</si>
  <si>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</si>
  <si>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</si>
  <si>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</si>
  <si>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</si>
  <si>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</si>
  <si>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</si>
  <si>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</si>
  <si>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</si>
  <si>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</si>
  <si>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</si>
  <si>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</si>
  <si>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</si>
  <si>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</si>
  <si>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</si>
  <si>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</si>
  <si>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</si>
  <si>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</si>
  <si>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</si>
  <si>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</si>
  <si>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</si>
  <si>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</si>
  <si>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</si>
  <si>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</si>
  <si>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</si>
  <si>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</si>
  <si>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</si>
  <si>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</si>
  <si>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</si>
  <si>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</si>
  <si>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</si>
  <si>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</si>
  <si>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</si>
  <si>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</si>
  <si>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</si>
  <si>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</si>
  <si>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</si>
  <si>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</si>
  <si>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</si>
  <si>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</si>
  <si>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</si>
  <si>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</si>
  <si>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</si>
  <si>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</si>
  <si>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</si>
  <si>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</si>
  <si>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</si>
  <si>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</si>
  <si>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</si>
  <si>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</si>
  <si>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</si>
  <si>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</si>
  <si>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</si>
  <si>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</si>
  <si>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</si>
  <si>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</si>
  <si>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</si>
  <si>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</si>
  <si>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</si>
  <si>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</si>
  <si>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</si>
  <si>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</si>
  <si>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</si>
  <si>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</si>
  <si>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</si>
  <si>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</si>
  <si>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</si>
  <si>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</si>
  <si>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</si>
  <si>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</si>
  <si>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</si>
  <si>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</si>
  <si>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</si>
  <si>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</si>
  <si>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</si>
  <si>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</si>
  <si>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</si>
  <si>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</si>
  <si>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</si>
  <si>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</si>
  <si>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</si>
  <si>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</si>
  <si>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</si>
  <si>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</si>
  <si>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</si>
  <si>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</si>
  <si>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</si>
  <si>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</si>
  <si>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</si>
  <si>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</si>
  <si>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</si>
  <si>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</si>
  <si>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</si>
  <si>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</si>
  <si>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</si>
  <si>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</si>
  <si>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</si>
  <si>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</si>
  <si>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</si>
  <si>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</si>
  <si>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</si>
  <si>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</si>
  <si>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</si>
  <si>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</si>
  <si>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</si>
  <si>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</si>
  <si>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</si>
  <si>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</si>
  <si>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</si>
  <si>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</si>
  <si>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</si>
  <si>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</si>
  <si>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</si>
  <si>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</si>
  <si>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</si>
  <si>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</si>
  <si>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</si>
  <si>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</si>
  <si>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</si>
  <si>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</si>
  <si>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</si>
  <si>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</si>
  <si>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</si>
  <si>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</si>
  <si>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</si>
  <si>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</si>
  <si>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</si>
  <si>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</si>
  <si>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</si>
  <si>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</si>
  <si>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</si>
  <si>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</si>
  <si>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</si>
  <si>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</si>
  <si>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</si>
  <si>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</si>
  <si>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</si>
  <si>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</si>
  <si>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</si>
  <si>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</si>
  <si>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</si>
  <si>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</si>
  <si>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</si>
  <si>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</si>
  <si>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</si>
  <si>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</si>
  <si>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</si>
  <si>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</si>
  <si>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</si>
  <si>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</si>
  <si>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</si>
  <si>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</si>
  <si>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</si>
  <si>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</si>
  <si>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</si>
  <si>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</si>
  <si>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</si>
  <si>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</si>
  <si>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</si>
  <si>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</si>
  <si>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</si>
  <si>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</si>
  <si>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</si>
  <si>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</si>
  <si>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</si>
  <si>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</si>
  <si>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</si>
  <si>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</si>
  <si>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</si>
  <si>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</si>
  <si>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</si>
  <si>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</si>
  <si>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</si>
  <si>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</si>
  <si>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</si>
  <si>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</si>
  <si>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</si>
  <si>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</si>
  <si>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</si>
  <si>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</si>
  <si>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</si>
  <si>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</si>
  <si>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</si>
  <si>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</si>
  <si>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</si>
  <si>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</si>
  <si>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</si>
  <si>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</si>
  <si>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</si>
  <si>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</si>
  <si>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</si>
  <si>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</si>
  <si>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</si>
  <si>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</si>
  <si>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</si>
  <si>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</si>
  <si>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</si>
  <si>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</si>
  <si>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</si>
  <si>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</si>
  <si>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</si>
  <si>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</si>
  <si>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</si>
  <si>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</si>
  <si>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</si>
  <si>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</si>
  <si>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</si>
  <si>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</si>
  <si>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</si>
  <si>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</si>
  <si>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</si>
  <si>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</si>
  <si>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</si>
  <si>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</si>
  <si>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</si>
  <si>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</si>
  <si>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</si>
  <si>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</si>
  <si>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</si>
  <si>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</si>
  <si>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</si>
  <si>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</si>
  <si>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</si>
  <si>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</si>
  <si>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</si>
  <si>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</si>
  <si>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</si>
  <si>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</si>
  <si>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</si>
  <si>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</si>
  <si>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</si>
  <si>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</si>
  <si>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</si>
  <si>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</si>
  <si>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</si>
  <si>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</si>
  <si>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</si>
  <si>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</si>
  <si>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</si>
  <si>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</si>
  <si>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</si>
  <si>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</si>
  <si>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</si>
  <si>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</si>
  <si>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</si>
  <si>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</si>
  <si>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</si>
  <si>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</si>
  <si>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</si>
  <si>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</si>
  <si>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</si>
  <si>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</si>
  <si>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</si>
  <si>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</si>
  <si>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</si>
  <si>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</si>
  <si>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</si>
  <si>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</si>
  <si>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</si>
  <si>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</si>
  <si>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</si>
  <si>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</si>
  <si>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</si>
  <si>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</si>
  <si>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</si>
  <si>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</si>
  <si>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</si>
  <si>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</si>
  <si>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</si>
  <si>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</si>
  <si>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</si>
  <si>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</si>
  <si>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</si>
  <si>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</si>
  <si>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</si>
  <si>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</si>
  <si>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</si>
  <si>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</si>
  <si>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</si>
  <si>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</si>
  <si>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</si>
  <si>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</si>
  <si>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</si>
  <si>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</si>
  <si>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</si>
  <si>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</si>
  <si>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</si>
  <si>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</si>
  <si>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</si>
  <si>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</si>
  <si>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</si>
  <si>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</si>
  <si>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</si>
  <si>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</si>
  <si>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</si>
  <si>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</si>
  <si>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</si>
  <si>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</si>
  <si>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</si>
  <si>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</si>
  <si>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</si>
  <si>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</si>
  <si>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</si>
  <si>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</si>
  <si>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</si>
  <si>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</si>
  <si>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</si>
  <si>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</si>
  <si>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</si>
  <si>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</si>
  <si>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</si>
  <si>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</si>
  <si>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</si>
  <si>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</si>
  <si>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</si>
  <si>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</si>
  <si>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</si>
  <si>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</si>
  <si>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</si>
  <si>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</si>
  <si>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</si>
  <si>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</si>
  <si>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</si>
  <si>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</si>
  <si>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</si>
  <si>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</si>
  <si>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</si>
  <si>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</si>
  <si>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</si>
  <si>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</si>
  <si>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</si>
  <si>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</si>
  <si>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</si>
  <si>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</si>
  <si>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</si>
  <si>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</si>
  <si>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</si>
  <si>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</si>
  <si>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</si>
  <si>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</si>
  <si>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</si>
  <si>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</si>
  <si>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</si>
  <si>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</si>
  <si>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</si>
  <si>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</si>
  <si>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</si>
  <si>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</si>
  <si>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</si>
  <si>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</si>
  <si>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</si>
  <si>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</si>
  <si>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</si>
  <si>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</si>
  <si>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</si>
  <si>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</si>
  <si>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</si>
  <si>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</si>
  <si>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</si>
  <si>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</si>
  <si>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</si>
  <si>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</si>
  <si>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</si>
  <si>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</si>
  <si>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</si>
  <si>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</si>
  <si>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</si>
  <si>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</si>
  <si>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</si>
  <si>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</si>
  <si>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</si>
  <si>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</si>
  <si>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</si>
  <si>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</si>
  <si>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</si>
  <si>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</si>
  <si>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</si>
  <si>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</si>
  <si>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</si>
  <si>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</si>
  <si>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</si>
  <si>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</si>
  <si>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</si>
  <si>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</si>
  <si>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</si>
  <si>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</si>
  <si>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</si>
  <si>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</si>
  <si>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</si>
  <si>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</si>
  <si>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</si>
  <si>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</si>
  <si>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</si>
  <si>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</si>
  <si>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</si>
  <si>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</si>
  <si>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</si>
  <si>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</si>
  <si>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</si>
  <si>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</si>
  <si>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</si>
  <si>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</si>
  <si>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</si>
  <si>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</si>
  <si>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</si>
  <si>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</si>
  <si>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</si>
  <si>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</si>
  <si>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</si>
  <si>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</si>
  <si>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</si>
  <si>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</si>
  <si>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</si>
  <si>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</si>
  <si>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</si>
  <si>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</si>
  <si>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</si>
  <si>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</si>
  <si>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</si>
  <si>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</si>
  <si>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</si>
  <si>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</si>
  <si>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</si>
  <si>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</si>
  <si>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</si>
  <si>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</si>
  <si>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</si>
  <si>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</si>
  <si>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</si>
  <si>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</si>
  <si>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</si>
  <si>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</si>
  <si>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</si>
  <si>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</si>
  <si>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</si>
  <si>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</si>
  <si>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</si>
  <si>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</si>
  <si>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</si>
  <si>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</si>
  <si>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</si>
  <si>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</si>
  <si>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</si>
  <si>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</si>
  <si>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</si>
  <si>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</si>
  <si>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</si>
  <si>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</si>
  <si>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</si>
  <si>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</si>
  <si>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</si>
  <si>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</si>
  <si>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</si>
  <si>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</si>
  <si>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</si>
  <si>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</si>
  <si>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</si>
  <si>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</si>
  <si>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</si>
  <si>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</si>
  <si>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</si>
  <si>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</si>
  <si>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</si>
  <si>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</si>
  <si>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</si>
  <si>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</si>
  <si>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</si>
  <si>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</si>
  <si>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</si>
  <si>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</si>
  <si>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</si>
  <si>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</si>
  <si>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</si>
  <si>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</si>
  <si>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</si>
  <si>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</si>
  <si>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</si>
  <si>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</si>
  <si>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</si>
  <si>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</si>
  <si>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</si>
  <si>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</si>
  <si>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</si>
  <si>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</si>
  <si>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</si>
  <si>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</si>
  <si>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</si>
  <si>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</si>
  <si>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</si>
  <si>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</si>
  <si>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</si>
  <si>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</si>
  <si>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</si>
  <si>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</si>
  <si>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</si>
  <si>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</si>
  <si>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</si>
  <si>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</si>
  <si>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</si>
  <si>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</si>
  <si>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</si>
  <si>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</si>
  <si>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</si>
  <si>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</si>
  <si>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</si>
  <si>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</si>
  <si>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</si>
  <si>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</si>
  <si>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</si>
  <si>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</si>
  <si>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</si>
  <si>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</si>
  <si>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</si>
  <si>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</si>
  <si>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</si>
  <si>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</si>
  <si>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</si>
  <si>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</si>
  <si>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</si>
  <si>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</si>
  <si>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</si>
  <si>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</si>
  <si>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</si>
  <si>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</si>
  <si>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</si>
  <si>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</si>
  <si>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</si>
  <si>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</si>
  <si>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</si>
  <si>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</si>
  <si>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</si>
  <si>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</si>
  <si>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</si>
  <si>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</si>
  <si>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</si>
  <si>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</si>
  <si>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</si>
  <si>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</si>
  <si>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</si>
  <si>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</si>
  <si>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</si>
  <si>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</si>
  <si>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</si>
  <si>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</si>
  <si>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</si>
  <si>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</si>
  <si>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</si>
  <si>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</si>
  <si>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</si>
  <si>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</si>
  <si>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</si>
  <si>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</si>
  <si>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</si>
  <si>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</si>
  <si>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</si>
  <si>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</si>
  <si>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</si>
  <si>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</si>
  <si>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</si>
  <si>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</si>
  <si>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</si>
  <si>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</si>
  <si>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</si>
  <si>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</si>
  <si>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</si>
  <si>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</si>
  <si>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</si>
  <si>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</si>
  <si>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</si>
  <si>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</si>
  <si>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</si>
  <si>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</si>
  <si>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</si>
  <si>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</si>
  <si>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</si>
  <si>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</si>
  <si>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</si>
  <si>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</si>
  <si>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</si>
  <si>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</si>
  <si>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</si>
  <si>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</si>
  <si>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</si>
  <si>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</si>
  <si>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</si>
  <si>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</si>
  <si>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</si>
  <si>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</si>
  <si>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</si>
  <si>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</si>
  <si>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</si>
  <si>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</si>
  <si>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</si>
  <si>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</si>
  <si>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</si>
  <si>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</si>
  <si>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</si>
  <si>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</si>
  <si>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</si>
  <si>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</si>
  <si>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</si>
  <si>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</si>
  <si>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</si>
  <si>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</si>
  <si>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</si>
  <si>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</si>
  <si>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</si>
  <si>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</si>
  <si>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</si>
  <si>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</si>
  <si>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</si>
  <si>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</si>
  <si>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</si>
  <si>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</si>
  <si>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</si>
  <si>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</si>
  <si>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</si>
  <si>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</si>
  <si>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</si>
  <si>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</si>
  <si>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</si>
  <si>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</si>
  <si>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</si>
  <si>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</si>
  <si>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</si>
  <si>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</si>
  <si>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</si>
  <si>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</si>
  <si>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</si>
  <si>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</si>
  <si>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</si>
  <si>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</si>
  <si>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</si>
  <si>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</si>
  <si>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</si>
  <si>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</si>
  <si>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</si>
  <si>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</si>
  <si>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</si>
  <si>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</si>
  <si>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</si>
  <si>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</si>
  <si>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</si>
  <si>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</si>
  <si>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</si>
  <si>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</si>
  <si>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</si>
  <si>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</si>
  <si>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</si>
  <si>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</si>
  <si>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</si>
  <si>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</si>
  <si>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</si>
  <si>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</si>
  <si>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</si>
  <si>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</si>
  <si>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</si>
  <si>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</si>
  <si>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</si>
  <si>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</si>
  <si>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</si>
  <si>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</si>
  <si>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</si>
  <si>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</si>
  <si>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</si>
  <si>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</si>
  <si>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</si>
  <si>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</si>
  <si>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</si>
  <si>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</si>
  <si>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</si>
  <si>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</si>
  <si>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</si>
  <si>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</si>
  <si>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</si>
  <si>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</si>
  <si>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</si>
  <si>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</si>
  <si>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</si>
  <si>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</si>
  <si>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</si>
  <si>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</si>
  <si>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</si>
  <si>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</si>
  <si>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</si>
  <si>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</si>
  <si>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</si>
  <si>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</si>
  <si>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</si>
  <si>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</si>
  <si>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</si>
  <si>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</si>
  <si>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</si>
  <si>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</si>
  <si>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</si>
  <si>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</si>
  <si>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</si>
  <si>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</si>
  <si>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</si>
  <si>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</si>
  <si>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</si>
  <si>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</si>
  <si>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</si>
  <si>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</si>
  <si>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</si>
  <si>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</si>
  <si>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</si>
  <si>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</si>
  <si>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</si>
  <si>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</si>
  <si>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</si>
  <si>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</si>
  <si>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</si>
  <si>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</si>
  <si>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</si>
  <si>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</si>
  <si>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</si>
  <si>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</si>
  <si>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</si>
  <si>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</si>
  <si>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</si>
  <si>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</si>
  <si>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</si>
  <si>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</si>
  <si>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</si>
  <si>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</si>
  <si>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</si>
  <si>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</si>
  <si>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</si>
  <si>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</si>
  <si>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</si>
  <si>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</si>
  <si>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</si>
  <si>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</si>
  <si>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</si>
  <si>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</si>
  <si>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</si>
  <si>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</si>
  <si>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</si>
  <si>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</si>
  <si>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</si>
  <si>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</si>
  <si>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</si>
  <si>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</si>
  <si>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</si>
  <si>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</si>
  <si>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</si>
  <si>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</si>
  <si>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</si>
  <si>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</si>
  <si>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</si>
  <si>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</si>
  <si>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</si>
  <si>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</si>
  <si>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</si>
  <si>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</si>
  <si>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</si>
  <si>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</si>
  <si>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</si>
  <si>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</si>
  <si>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</si>
  <si>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</si>
  <si>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</si>
  <si>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</si>
  <si>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</si>
  <si>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</si>
  <si>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</si>
  <si>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</si>
  <si>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</si>
  <si>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</si>
  <si>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</si>
  <si>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</si>
  <si>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</si>
  <si>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</si>
  <si>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</si>
  <si>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</si>
  <si>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</si>
  <si>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</si>
  <si>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</si>
  <si>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</si>
  <si>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</si>
  <si>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</si>
  <si>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</si>
  <si>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</si>
  <si>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</si>
  <si>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</si>
  <si>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</si>
  <si>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</si>
  <si>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</si>
  <si>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</si>
  <si>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</si>
  <si>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</si>
  <si>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</si>
  <si>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</si>
  <si>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</si>
  <si>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</si>
  <si>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</si>
  <si>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</si>
  <si>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</si>
  <si>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</si>
  <si>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</si>
  <si>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</si>
  <si>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</si>
  <si>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</si>
  <si>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</si>
  <si>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</si>
  <si>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</si>
  <si>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</si>
  <si>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</si>
  <si>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</si>
  <si>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</si>
  <si>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</si>
  <si>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</si>
  <si>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</si>
  <si>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</si>
  <si>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</si>
  <si>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</si>
  <si>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</si>
  <si>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</si>
  <si>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</si>
  <si>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</si>
  <si>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</si>
  <si>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</si>
  <si>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</si>
  <si>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</si>
  <si>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</si>
  <si>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</si>
  <si>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</si>
  <si>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</si>
  <si>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</si>
  <si>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</si>
  <si>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</si>
  <si>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</si>
  <si>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</si>
  <si>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</si>
  <si>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</si>
  <si>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</si>
  <si>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</si>
  <si>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</si>
  <si>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</si>
  <si>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</si>
  <si>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</si>
  <si>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</si>
  <si>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</si>
  <si>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</si>
  <si>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</si>
  <si>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</si>
  <si>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</si>
  <si>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</si>
  <si>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</si>
  <si>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</si>
  <si>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</si>
  <si>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</si>
  <si>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</si>
  <si>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</si>
  <si>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</si>
  <si>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</si>
  <si>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</si>
  <si>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</si>
  <si>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</si>
  <si>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</si>
  <si>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</si>
  <si>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</si>
  <si>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</si>
  <si>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</si>
  <si>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</si>
  <si>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</si>
  <si>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</si>
  <si>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</si>
  <si>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</si>
  <si>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</si>
  <si>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</si>
  <si>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</si>
  <si>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</si>
  <si>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</si>
  <si>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</si>
  <si>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</si>
  <si>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</si>
  <si>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</si>
  <si>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</si>
  <si>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</si>
  <si>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</si>
  <si>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</si>
  <si>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</si>
  <si>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</si>
  <si>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</si>
  <si>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</si>
  <si>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</si>
  <si>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</si>
  <si>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</si>
  <si>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</si>
  <si>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</si>
  <si>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</si>
  <si>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</si>
  <si>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</si>
  <si>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</si>
  <si>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</si>
  <si>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</si>
  <si>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</si>
  <si>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</si>
  <si>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</si>
  <si>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</si>
  <si>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</si>
  <si>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</si>
  <si>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</si>
  <si>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</si>
  <si>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</si>
  <si>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</si>
  <si>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</si>
  <si>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</si>
  <si>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</si>
  <si>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</si>
  <si>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</si>
  <si>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</si>
  <si>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</si>
  <si>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</si>
  <si>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</si>
  <si>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</si>
  <si>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</si>
  <si>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</si>
  <si>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</si>
  <si>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</si>
  <si>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</si>
  <si>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</si>
  <si>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</si>
  <si>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</si>
  <si>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</si>
  <si>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</si>
  <si>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</si>
  <si>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</si>
  <si>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</si>
  <si>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</si>
  <si>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</si>
  <si>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</si>
  <si>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</si>
  <si>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</si>
  <si>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</si>
  <si>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</si>
  <si>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</si>
  <si>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</si>
  <si>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</si>
  <si>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</si>
  <si>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</si>
  <si>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</si>
  <si>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</si>
  <si>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</si>
  <si>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</si>
  <si>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</si>
  <si>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</si>
  <si>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</si>
  <si>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</si>
  <si>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</si>
  <si>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</si>
  <si>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</si>
  <si>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</si>
  <si>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</si>
  <si>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</si>
  <si>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</si>
  <si>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</si>
  <si>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</si>
  <si>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</si>
  <si>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</si>
  <si>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</si>
  <si>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</si>
  <si>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</si>
  <si>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</si>
  <si>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</si>
  <si>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</si>
  <si>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</si>
  <si>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</si>
  <si>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</si>
  <si>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</si>
  <si>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</si>
  <si>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</si>
  <si>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</si>
  <si>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</si>
  <si>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</si>
  <si>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</si>
  <si>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</si>
  <si>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</si>
  <si>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</si>
  <si>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</si>
  <si>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</si>
  <si>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</si>
  <si>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</si>
  <si>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</si>
  <si>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</si>
  <si>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</si>
  <si>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</si>
  <si>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</si>
  <si>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</si>
  <si>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</si>
  <si>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</si>
  <si>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</si>
  <si>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</si>
  <si>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</si>
  <si>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</si>
  <si>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</si>
  <si>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</si>
  <si>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</si>
  <si>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</si>
  <si>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</si>
  <si>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</si>
  <si>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</si>
  <si>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</si>
  <si>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</si>
  <si>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</si>
  <si>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</si>
  <si>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</si>
  <si>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</si>
  <si>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</si>
  <si>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</si>
  <si>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</si>
  <si>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</si>
  <si>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</si>
  <si>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</si>
  <si>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</si>
  <si>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</si>
  <si>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</si>
  <si>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</si>
  <si>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</si>
  <si>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</si>
  <si>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</si>
  <si>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</si>
  <si>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</si>
  <si>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</si>
  <si>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</si>
  <si>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</si>
  <si>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</si>
  <si>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</si>
  <si>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</si>
  <si>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</si>
  <si>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</si>
  <si>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</si>
  <si>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</si>
  <si>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</si>
  <si>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</si>
  <si>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</si>
  <si>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</si>
  <si>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</si>
  <si>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</si>
  <si>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</si>
  <si>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</si>
  <si>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</si>
  <si>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</si>
  <si>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</si>
  <si>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</si>
  <si>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</si>
  <si>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</si>
  <si>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</si>
  <si>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</si>
  <si>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</si>
  <si>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</si>
  <si>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</si>
  <si>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</si>
  <si>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</si>
  <si>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</si>
  <si>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</si>
  <si>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</si>
  <si>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</si>
  <si>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</si>
  <si>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</si>
  <si>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</si>
  <si>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</si>
  <si>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</si>
  <si>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</si>
  <si>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</si>
  <si>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</si>
  <si>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</si>
  <si>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</si>
  <si>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</si>
  <si>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</si>
  <si>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</si>
  <si>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</si>
  <si>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</si>
  <si>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</si>
  <si>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</si>
  <si>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</si>
  <si>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</si>
  <si>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</si>
  <si>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</si>
  <si>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</si>
  <si>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</si>
  <si>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</si>
  <si>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</si>
  <si>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</si>
  <si>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</si>
  <si>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</si>
  <si>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</si>
  <si>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</si>
  <si>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</si>
  <si>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</si>
  <si>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</si>
  <si>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</si>
  <si>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</si>
  <si>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</si>
  <si>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</si>
  <si>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</si>
  <si>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</si>
  <si>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</si>
  <si>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</si>
  <si>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</si>
  <si>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</si>
  <si>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</si>
  <si>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</si>
  <si>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</si>
  <si>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</si>
  <si>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</si>
  <si>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</si>
  <si>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</si>
  <si>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</si>
  <si>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</si>
  <si>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</si>
  <si>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</si>
  <si>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</si>
  <si>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</si>
  <si>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</si>
  <si>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</si>
  <si>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</si>
  <si>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</si>
  <si>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</si>
  <si>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</si>
  <si>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</si>
  <si>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</si>
  <si>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</si>
  <si>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</si>
  <si>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</si>
  <si>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</si>
  <si>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</si>
  <si>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</si>
  <si>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</si>
  <si>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</si>
  <si>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</si>
  <si>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</si>
  <si>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</si>
  <si>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</si>
  <si>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</si>
  <si>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</si>
  <si>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</si>
  <si>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</si>
  <si>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</si>
  <si>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</si>
  <si>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</si>
  <si>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</si>
  <si>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</si>
  <si>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</si>
  <si>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</si>
  <si>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</si>
  <si>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</si>
  <si>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</si>
  <si>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</si>
  <si>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</si>
  <si>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</si>
  <si>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</si>
  <si>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</si>
  <si>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</si>
  <si>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</si>
  <si>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</si>
  <si>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</si>
  <si>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</si>
  <si>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</si>
  <si>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</si>
  <si>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</si>
  <si>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</si>
  <si>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</si>
  <si>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</si>
  <si>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</si>
  <si>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</si>
  <si>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</si>
  <si>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</si>
  <si>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</si>
  <si>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</si>
  <si>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</si>
  <si>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</si>
  <si>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</si>
  <si>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</si>
  <si>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</si>
  <si>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</si>
  <si>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</si>
  <si>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</si>
  <si>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</si>
  <si>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</si>
  <si>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</si>
  <si>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</si>
  <si>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</si>
  <si>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</si>
  <si>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</si>
  <si>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</si>
  <si>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</si>
  <si>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</si>
  <si>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</si>
  <si>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</si>
  <si>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</si>
  <si>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</si>
  <si>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</si>
  <si>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</si>
  <si>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</si>
  <si>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</si>
  <si>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</si>
  <si>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</si>
  <si>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</si>
  <si>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</si>
  <si>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</si>
  <si>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</si>
  <si>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</si>
  <si>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</si>
  <si>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</si>
  <si>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</si>
  <si>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</si>
  <si>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</si>
  <si>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</si>
  <si>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</si>
  <si>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</si>
  <si>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</si>
  <si>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</si>
  <si>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</si>
  <si>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</si>
  <si>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</si>
  <si>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</si>
  <si>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</si>
  <si>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</si>
  <si>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</si>
  <si>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</si>
  <si>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</si>
  <si>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</si>
  <si>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</si>
  <si>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</si>
  <si>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</si>
  <si>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</si>
  <si>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</si>
  <si>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</si>
  <si>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</si>
  <si>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</si>
  <si>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</si>
  <si>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</si>
  <si>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</si>
  <si>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</si>
  <si>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</si>
  <si>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</si>
  <si>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</si>
  <si>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</si>
  <si>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</si>
  <si>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</si>
  <si>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</si>
  <si>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</si>
  <si>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</si>
  <si>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</si>
  <si>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</si>
  <si>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</si>
  <si>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</si>
  <si>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</si>
  <si>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</si>
  <si>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</si>
  <si>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</si>
  <si>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</si>
  <si>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</si>
  <si>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</si>
  <si>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</si>
  <si>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</si>
  <si>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</si>
  <si>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</si>
  <si>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</si>
  <si>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</si>
  <si>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</si>
  <si>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</si>
  <si>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</si>
  <si>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</si>
  <si>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</si>
  <si>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</si>
  <si>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</si>
  <si>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</si>
  <si>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</si>
  <si>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</si>
  <si>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</si>
  <si>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</si>
  <si>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</si>
  <si>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</si>
  <si>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</si>
  <si>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</si>
  <si>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</si>
  <si>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</si>
  <si>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</si>
  <si>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</si>
  <si>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</si>
  <si>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</si>
  <si>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</si>
  <si>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</si>
  <si>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</si>
  <si>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</si>
  <si>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</si>
  <si>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</si>
  <si>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</si>
  <si>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</si>
  <si>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</si>
  <si>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</si>
  <si>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</si>
  <si>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</si>
  <si>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</si>
  <si>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</si>
  <si>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</si>
  <si>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</si>
  <si>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</si>
  <si>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</si>
  <si>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</si>
  <si>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</si>
  <si>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</si>
  <si>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</si>
  <si>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</si>
  <si>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</si>
  <si>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</si>
  <si>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</si>
  <si>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</si>
  <si>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</si>
  <si>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</si>
  <si>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</si>
  <si>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</si>
  <si>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</si>
  <si>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</si>
  <si>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</si>
  <si>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</si>
  <si>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</si>
  <si>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</si>
  <si>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</si>
  <si>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</si>
  <si>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</si>
  <si>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</si>
  <si>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</si>
  <si>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</si>
  <si>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</si>
  <si>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</si>
  <si>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</si>
  <si>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</si>
  <si>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</si>
  <si>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</si>
  <si>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</si>
  <si>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</si>
  <si>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</si>
  <si>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</si>
  <si>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</si>
  <si>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</si>
  <si>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</si>
  <si>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</si>
  <si>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</si>
  <si>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</si>
  <si>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</si>
  <si>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</si>
  <si>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</si>
  <si>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</si>
  <si>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</si>
  <si>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</si>
  <si>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</si>
  <si>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</si>
  <si>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</si>
  <si>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</si>
  <si>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</si>
  <si>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</si>
  <si>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</si>
  <si>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</si>
  <si>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</si>
  <si>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</si>
  <si>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</si>
  <si>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</si>
  <si>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</si>
  <si>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</si>
  <si>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</si>
  <si>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</si>
  <si>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</si>
  <si>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</si>
  <si>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</si>
  <si>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</si>
  <si>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</si>
  <si>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</si>
  <si>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</si>
  <si>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</si>
  <si>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</si>
  <si>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</si>
  <si>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</si>
  <si>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</si>
  <si>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</si>
  <si>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</si>
  <si>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</si>
  <si>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</si>
  <si>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</si>
  <si>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</si>
  <si>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</si>
  <si>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</si>
  <si>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</si>
  <si>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</si>
  <si>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</si>
  <si>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</si>
  <si>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</si>
  <si>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</si>
  <si>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</si>
  <si>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</si>
  <si>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</si>
  <si>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</si>
  <si>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</si>
  <si>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</si>
  <si>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</si>
  <si>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</si>
  <si>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</si>
  <si>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</si>
  <si>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</si>
  <si>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</si>
  <si>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</si>
  <si>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</si>
  <si>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</si>
  <si>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</si>
  <si>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</si>
  <si>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</si>
  <si>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</si>
  <si>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</si>
  <si>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</si>
  <si>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</si>
  <si>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</si>
  <si>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</si>
  <si>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</si>
  <si>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</si>
  <si>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</si>
  <si>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</si>
  <si>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</si>
  <si>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</si>
  <si>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</si>
  <si>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</si>
  <si>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</si>
  <si>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</si>
  <si>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</si>
  <si>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</si>
  <si>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</si>
  <si>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</si>
  <si>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</si>
  <si>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</si>
  <si>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</si>
  <si>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</si>
  <si>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</si>
  <si>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</si>
  <si>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</si>
  <si>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</si>
  <si>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</si>
  <si>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</si>
  <si>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</si>
  <si>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</si>
  <si>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</si>
  <si>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</si>
  <si>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</si>
  <si>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</si>
  <si>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</si>
  <si>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</si>
  <si>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</si>
  <si>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</si>
  <si>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</si>
  <si>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</si>
  <si>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</si>
  <si>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</si>
  <si>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</si>
  <si>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</si>
  <si>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</si>
  <si>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</si>
  <si>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</si>
  <si>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</si>
  <si>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</si>
  <si>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</si>
  <si>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</si>
  <si>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</si>
  <si>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</si>
  <si>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</si>
  <si>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</si>
  <si>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</si>
  <si>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</si>
  <si>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</si>
  <si>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</si>
  <si>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</si>
  <si>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</si>
  <si>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</si>
  <si>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</si>
  <si>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</si>
  <si>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</si>
  <si>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</si>
  <si>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</si>
  <si>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</si>
  <si>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</si>
  <si>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</si>
  <si>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</si>
  <si>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</si>
  <si>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</si>
  <si>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</si>
  <si>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</si>
  <si>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</si>
  <si>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</si>
  <si>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</si>
  <si>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</si>
  <si>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</si>
  <si>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</si>
  <si>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</si>
  <si>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</si>
  <si>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</si>
  <si>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</si>
  <si>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</si>
  <si>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</si>
  <si>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</si>
  <si>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</si>
  <si>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</si>
  <si>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</si>
  <si>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</si>
  <si>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</si>
  <si>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</si>
  <si>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</si>
  <si>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</si>
  <si>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</si>
  <si>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</si>
  <si>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</si>
  <si>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</si>
  <si>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</si>
  <si>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</si>
  <si>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</si>
  <si>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</si>
  <si>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</si>
  <si>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</si>
  <si>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</si>
  <si>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</si>
  <si>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</si>
  <si>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</si>
  <si>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</si>
  <si>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</si>
  <si>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</si>
  <si>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</si>
  <si>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</si>
  <si>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</si>
  <si>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</si>
  <si>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</si>
  <si>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</si>
  <si>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</si>
  <si>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</si>
  <si>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</si>
  <si>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</si>
  <si>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</si>
  <si>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</si>
  <si>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</si>
  <si>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</si>
  <si>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</si>
  <si>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</si>
  <si>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</si>
  <si>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</si>
  <si>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</si>
  <si>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</si>
  <si>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</si>
  <si>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</si>
  <si>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</si>
  <si>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</si>
  <si>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</si>
  <si>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</si>
  <si>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</si>
  <si>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</si>
  <si>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</si>
  <si>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</si>
  <si>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</si>
  <si>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</si>
  <si>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</si>
  <si>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</si>
  <si>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</si>
  <si>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</si>
  <si>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</si>
  <si>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</si>
  <si>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</si>
  <si>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</si>
  <si>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</si>
  <si>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</si>
  <si>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</si>
  <si>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</si>
  <si>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</si>
  <si>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</si>
  <si>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</si>
  <si>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</si>
  <si>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</si>
  <si>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</si>
  <si>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</si>
  <si>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</si>
  <si>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</si>
  <si>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</si>
  <si>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</si>
  <si>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</si>
  <si>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</si>
  <si>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</si>
  <si>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</si>
  <si>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</si>
  <si>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</si>
  <si>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</si>
  <si>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</si>
  <si>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</si>
  <si>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</si>
  <si>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</si>
  <si>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</si>
  <si>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</si>
  <si>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</si>
  <si>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</si>
  <si>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</si>
  <si>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</si>
  <si>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</si>
  <si>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</si>
  <si>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</si>
  <si>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</si>
  <si>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</si>
  <si>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</si>
  <si>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</si>
  <si>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</si>
  <si>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</si>
  <si>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</si>
  <si>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</si>
  <si>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</si>
  <si>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</si>
  <si>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</si>
  <si>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</si>
  <si>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</si>
  <si>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</si>
  <si>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</si>
  <si>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</si>
  <si>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</si>
  <si>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</si>
  <si>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</si>
  <si>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</si>
  <si>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</si>
  <si>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</si>
  <si>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</si>
  <si>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</si>
  <si>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</si>
  <si>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</si>
  <si>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</si>
  <si>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</si>
  <si>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</si>
  <si>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</si>
  <si>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</si>
  <si>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</si>
  <si>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</si>
  <si>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</si>
  <si>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</si>
  <si>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</si>
  <si>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</si>
  <si>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</si>
  <si>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</si>
  <si>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</si>
  <si>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</si>
  <si>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</si>
  <si>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</si>
  <si>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</si>
  <si>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</si>
  <si>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</si>
  <si>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</si>
  <si>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</si>
  <si>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</si>
  <si>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</si>
  <si>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</si>
  <si>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</si>
  <si>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</si>
  <si>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</si>
  <si>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</si>
  <si>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</si>
  <si>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</si>
  <si>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</si>
  <si>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</si>
  <si>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</si>
  <si>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</si>
  <si>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</si>
  <si>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</si>
  <si>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</si>
  <si>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</si>
  <si>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</si>
  <si>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</si>
  <si>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</si>
  <si>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</si>
  <si>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</si>
  <si>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</si>
  <si>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</si>
  <si>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</si>
  <si>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</si>
  <si>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</si>
  <si>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</si>
  <si>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</si>
  <si>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</si>
  <si>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</si>
  <si>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</si>
  <si>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</si>
  <si>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</si>
  <si>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</si>
  <si>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</si>
  <si>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</si>
  <si>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</si>
  <si>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</si>
  <si>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</si>
  <si>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</si>
  <si>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</si>
  <si>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</si>
  <si>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</si>
  <si>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</si>
  <si>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</si>
  <si>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</si>
  <si>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</si>
  <si>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</si>
  <si>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</si>
  <si>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</si>
  <si>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</si>
  <si>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</si>
  <si>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</si>
  <si>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</si>
  <si>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</si>
  <si>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</si>
  <si>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</si>
  <si>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</si>
  <si>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</si>
  <si>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</si>
  <si>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</si>
  <si>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</si>
  <si>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</si>
  <si>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</si>
  <si>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</si>
  <si>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</si>
  <si>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</si>
  <si>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</si>
  <si>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</si>
  <si>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</si>
  <si>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</si>
  <si>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</si>
  <si>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</si>
  <si>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</si>
  <si>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</si>
  <si>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</si>
  <si>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</si>
  <si>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</si>
  <si>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</si>
  <si>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</si>
  <si>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</si>
  <si>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</si>
  <si>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</si>
  <si>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</si>
  <si>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</si>
  <si>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</si>
  <si>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</si>
  <si>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</si>
  <si>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</si>
  <si>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</si>
  <si>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</si>
  <si>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</si>
  <si>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</si>
  <si>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</si>
  <si>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</si>
  <si>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</si>
  <si>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</si>
  <si>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</si>
  <si>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</si>
  <si>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</si>
  <si>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</si>
  <si>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</si>
  <si>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</si>
  <si>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</si>
  <si>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</si>
  <si>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</si>
  <si>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</si>
  <si>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</si>
  <si>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</si>
  <si>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</si>
  <si>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</si>
  <si>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</si>
  <si>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</si>
  <si>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</si>
  <si>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</si>
  <si>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</si>
  <si>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</si>
  <si>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</si>
  <si>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</si>
  <si>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</si>
  <si>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</si>
  <si>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</si>
  <si>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</si>
  <si>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</si>
  <si>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</si>
  <si>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</si>
  <si>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</si>
  <si>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</si>
  <si>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</si>
  <si>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</si>
  <si>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</si>
  <si>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</si>
  <si>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</si>
  <si>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</si>
  <si>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</si>
  <si>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</si>
  <si>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</si>
  <si>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</si>
  <si>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</si>
  <si>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</si>
  <si>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</si>
  <si>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</si>
  <si>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</si>
  <si>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</si>
  <si>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</si>
  <si>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</si>
  <si>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</si>
  <si>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</si>
  <si>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</si>
  <si>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</si>
  <si>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</si>
  <si>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</si>
  <si>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</si>
  <si>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</si>
  <si>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</si>
  <si>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</si>
  <si>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</si>
  <si>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</si>
  <si>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</si>
  <si>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</si>
  <si>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</si>
  <si>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</si>
  <si>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</si>
  <si>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</si>
  <si>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</si>
  <si>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</si>
  <si>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</si>
  <si>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</si>
  <si>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</si>
  <si>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</si>
  <si>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</si>
  <si>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</si>
  <si>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</si>
  <si>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</si>
  <si>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</si>
  <si>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</si>
  <si>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</si>
  <si>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</si>
  <si>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</si>
  <si>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</si>
  <si>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</si>
  <si>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</si>
  <si>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</si>
  <si>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</si>
  <si>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</si>
  <si>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</si>
  <si>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</si>
  <si>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</si>
  <si>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</si>
  <si>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</si>
  <si>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</si>
  <si>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</si>
  <si>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</si>
  <si>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</si>
  <si>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</si>
  <si>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</si>
  <si>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</si>
  <si>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</si>
  <si>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</si>
  <si>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</si>
  <si>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</si>
  <si>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</si>
  <si>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</si>
  <si>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</si>
  <si>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</si>
  <si>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</si>
  <si>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</si>
  <si>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</si>
  <si>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</si>
  <si>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</si>
  <si>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</si>
  <si>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</si>
  <si>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</si>
  <si>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</si>
  <si>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</si>
  <si>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</si>
  <si>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</si>
  <si>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</si>
  <si>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</si>
  <si>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</si>
  <si>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</si>
  <si>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</si>
  <si>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</si>
  <si>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</si>
  <si>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</si>
  <si>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</si>
  <si>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</si>
  <si>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</si>
  <si>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</si>
  <si>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</si>
  <si>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</si>
  <si>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</si>
  <si>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</si>
  <si>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</si>
  <si>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</si>
  <si>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</si>
  <si>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</si>
  <si>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</si>
  <si>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</si>
  <si>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</si>
  <si>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</si>
  <si>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</si>
  <si>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</si>
  <si>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</si>
  <si>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</si>
  <si>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</si>
  <si>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</si>
  <si>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</si>
  <si>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</si>
  <si>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</si>
  <si>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</si>
  <si>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</si>
  <si>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</si>
  <si>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</si>
  <si>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</si>
  <si>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</si>
  <si>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</si>
  <si>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</si>
  <si>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</si>
  <si>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</si>
  <si>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</si>
  <si>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</si>
  <si>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</si>
  <si>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</si>
  <si>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</si>
  <si>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</si>
  <si>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</si>
  <si>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</si>
  <si>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</si>
  <si>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</si>
  <si>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</si>
  <si>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</si>
  <si>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</si>
  <si>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</si>
  <si>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</si>
  <si>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</si>
  <si>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</si>
  <si>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</si>
  <si>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</si>
  <si>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</si>
  <si>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</si>
  <si>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</si>
  <si>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</si>
  <si>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</si>
  <si>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</si>
  <si>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</si>
  <si>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</si>
  <si>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</si>
  <si>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</si>
  <si>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</si>
  <si>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</si>
  <si>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</si>
  <si>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</si>
  <si>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</si>
  <si>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</si>
  <si>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</si>
  <si>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</si>
  <si>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</si>
  <si>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</si>
  <si>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</si>
  <si>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</si>
  <si>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</si>
  <si>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</si>
  <si>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</si>
  <si>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</si>
  <si>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</si>
  <si>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</si>
  <si>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</si>
  <si>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</si>
  <si>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</si>
  <si>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</si>
  <si>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</si>
  <si>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</si>
  <si>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</si>
  <si>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</si>
  <si>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</si>
  <si>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</si>
  <si>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</si>
  <si>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</si>
  <si>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</si>
  <si>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</si>
  <si>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</si>
  <si>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</si>
  <si>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</si>
  <si>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</si>
  <si>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</si>
  <si>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</si>
  <si>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</si>
  <si>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</si>
  <si>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</si>
  <si>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</si>
  <si>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</si>
  <si>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</si>
  <si>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</si>
  <si>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</si>
  <si>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</si>
  <si>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</si>
  <si>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</si>
  <si>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</si>
  <si>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</si>
  <si>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</si>
  <si>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</si>
  <si>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</si>
  <si>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</si>
  <si>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</si>
  <si>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</si>
  <si>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</si>
  <si>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</si>
  <si>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</si>
  <si>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</si>
  <si>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</si>
  <si>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</si>
  <si>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</si>
  <si>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</si>
  <si>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</si>
  <si>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</si>
  <si>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</si>
  <si>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</si>
  <si>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</si>
  <si>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</si>
  <si>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</si>
  <si>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</si>
  <si>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</si>
  <si>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</si>
  <si>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</si>
  <si>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</si>
  <si>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</si>
  <si>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</si>
  <si>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</si>
  <si>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</si>
  <si>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</si>
  <si>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</si>
  <si>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</si>
  <si>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</si>
  <si>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</si>
  <si>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</si>
  <si>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</si>
  <si>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</si>
  <si>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</si>
  <si>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</si>
  <si>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</si>
  <si>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</si>
  <si>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</si>
  <si>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</si>
  <si>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</si>
  <si>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</si>
  <si>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</si>
  <si>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</si>
  <si>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</si>
  <si>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</si>
  <si>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</si>
  <si>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</si>
  <si>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</si>
  <si>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</si>
  <si>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</si>
  <si>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</si>
  <si>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</si>
  <si>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</si>
  <si>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</si>
  <si>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</si>
  <si>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</si>
  <si>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</si>
  <si>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</si>
  <si>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</si>
  <si>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</si>
  <si>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</si>
  <si>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</si>
  <si>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</si>
  <si>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</si>
  <si>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</si>
  <si>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</si>
  <si>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</si>
  <si>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</si>
  <si>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</si>
  <si>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</si>
  <si>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</si>
  <si>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</si>
  <si>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</si>
  <si>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</si>
  <si>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</si>
  <si>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</si>
  <si>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</si>
  <si>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</si>
  <si>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</si>
  <si>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</si>
  <si>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</si>
  <si>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</si>
  <si>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</si>
  <si>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</si>
  <si>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</si>
  <si>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</si>
  <si>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</si>
  <si>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</si>
  <si>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</si>
  <si>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</si>
  <si>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</si>
  <si>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</si>
  <si>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</si>
  <si>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</si>
  <si>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</si>
  <si>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</si>
  <si>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</si>
  <si>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</si>
  <si>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</si>
  <si>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</si>
  <si>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</si>
  <si>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</si>
  <si>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</si>
  <si>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</si>
  <si>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</si>
  <si>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</si>
  <si>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</si>
  <si>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</si>
  <si>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</si>
  <si>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</si>
  <si>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</si>
  <si>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</si>
  <si>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</si>
  <si>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</si>
  <si>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</si>
  <si>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</si>
  <si>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</si>
  <si>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</si>
  <si>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</si>
  <si>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</si>
  <si>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</si>
  <si>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</si>
  <si>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</si>
  <si>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</si>
  <si>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</si>
  <si>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</si>
  <si>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</si>
  <si>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</si>
  <si>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</si>
  <si>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</si>
  <si>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</si>
  <si>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</si>
  <si>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</si>
  <si>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</si>
  <si>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</si>
  <si>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</si>
  <si>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</si>
  <si>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</si>
  <si>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</si>
  <si>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</si>
  <si>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</si>
  <si>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</si>
  <si>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</si>
  <si>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</si>
  <si>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</si>
  <si>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</si>
  <si>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</si>
  <si>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</si>
  <si>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</si>
  <si>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</si>
  <si>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</si>
  <si>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</si>
  <si>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</si>
  <si>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</si>
  <si>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</si>
  <si>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</si>
  <si>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</si>
  <si>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</si>
  <si>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</si>
  <si>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</si>
  <si>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</si>
  <si>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</si>
  <si>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</si>
  <si>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</si>
  <si>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</si>
  <si>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</si>
  <si>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</si>
  <si>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</si>
  <si>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</si>
  <si>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</si>
  <si>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</si>
  <si>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</si>
  <si>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</si>
  <si>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</si>
  <si>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</si>
  <si>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</si>
  <si>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</si>
  <si>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</si>
  <si>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</si>
  <si>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</si>
  <si>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</si>
  <si>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</si>
  <si>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</si>
  <si>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</si>
  <si>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</si>
  <si>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</si>
  <si>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</si>
  <si>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</si>
  <si>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</si>
  <si>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</si>
  <si>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</si>
  <si>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</si>
  <si>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</si>
  <si>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</si>
  <si>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</si>
  <si>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</si>
  <si>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</si>
  <si>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</si>
  <si>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</si>
  <si>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</si>
  <si>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</si>
  <si>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</si>
  <si>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</si>
  <si>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</si>
  <si>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</si>
  <si>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</si>
  <si>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</si>
  <si>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</si>
  <si>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</si>
  <si>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</si>
  <si>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</si>
  <si>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</si>
  <si>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</si>
  <si>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</si>
  <si>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</si>
  <si>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</si>
  <si>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</si>
  <si>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</si>
  <si>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</si>
  <si>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</si>
  <si>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</si>
  <si>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</si>
  <si>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</si>
  <si>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</si>
  <si>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</si>
  <si>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</si>
  <si>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</si>
  <si>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</si>
  <si>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</si>
  <si>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</si>
  <si>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</si>
  <si>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</si>
  <si>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</si>
  <si>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</si>
  <si>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</si>
  <si>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</si>
  <si>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</si>
  <si>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</si>
  <si>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</si>
  <si>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</si>
  <si>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</si>
  <si>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</si>
  <si>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</si>
  <si>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</si>
  <si>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</si>
  <si>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</si>
  <si>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</si>
  <si>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</si>
  <si>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</si>
  <si>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</si>
  <si>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</si>
  <si>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</si>
  <si>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</si>
  <si>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</si>
  <si>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</si>
  <si>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</si>
  <si>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</si>
  <si>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</si>
  <si>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</si>
  <si>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</si>
  <si>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</si>
  <si>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</si>
  <si>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</si>
  <si>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</si>
  <si>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</si>
  <si>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</si>
  <si>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</si>
  <si>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</si>
  <si>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</si>
  <si>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</si>
  <si>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</si>
  <si>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</si>
  <si>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</si>
  <si>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</si>
  <si>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</si>
  <si>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</si>
  <si>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</si>
  <si>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</si>
  <si>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</si>
  <si>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</si>
  <si>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</si>
  <si>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</si>
  <si>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</si>
  <si>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</si>
  <si>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</si>
  <si>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</si>
  <si>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</si>
  <si>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</si>
  <si>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</si>
  <si>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</si>
  <si>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</si>
  <si>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</si>
  <si>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</si>
  <si>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</si>
  <si>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</si>
  <si>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</si>
  <si>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</si>
  <si>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</si>
  <si>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</si>
  <si>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</si>
  <si>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</si>
  <si>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</si>
  <si>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</si>
  <si>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</si>
  <si>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</si>
  <si>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</si>
  <si>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</si>
  <si>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</si>
  <si>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</si>
  <si>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</si>
  <si>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</si>
  <si>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</si>
  <si>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</si>
  <si>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</si>
  <si>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</si>
  <si>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</si>
  <si>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</si>
  <si>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</si>
  <si>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</si>
  <si>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</si>
  <si>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</si>
  <si>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</si>
  <si>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</si>
  <si>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</si>
  <si>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</si>
  <si>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</si>
  <si>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</si>
  <si>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</si>
  <si>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</si>
  <si>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</si>
  <si>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</si>
  <si>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</si>
  <si>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</si>
  <si>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</si>
  <si>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</si>
  <si>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</si>
  <si>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</si>
  <si>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</si>
  <si>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</si>
  <si>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</si>
  <si>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</si>
  <si>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</si>
  <si>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</si>
  <si>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</si>
  <si>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</si>
  <si>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</si>
  <si>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</si>
  <si>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</si>
  <si>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</si>
  <si>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</si>
  <si>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</si>
  <si>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</si>
  <si>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</si>
  <si>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</si>
  <si>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</si>
  <si>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</si>
  <si>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</si>
  <si>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</si>
  <si>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</si>
  <si>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</si>
  <si>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</si>
  <si>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</si>
  <si>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</si>
  <si>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</si>
  <si>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</si>
  <si>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</si>
  <si>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</si>
  <si>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</si>
  <si>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</si>
  <si>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</si>
  <si>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</si>
  <si>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</si>
  <si>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</si>
  <si>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</si>
  <si>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</si>
  <si>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</si>
  <si>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</si>
  <si>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</si>
  <si>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</si>
  <si>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</si>
  <si>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</si>
  <si>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</si>
  <si>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</si>
  <si>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</si>
  <si>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</si>
  <si>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</si>
  <si>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</si>
  <si>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</si>
  <si>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</si>
  <si>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</si>
  <si>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</si>
  <si>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</si>
  <si>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</si>
  <si>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</si>
  <si>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</si>
  <si>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</si>
  <si>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</si>
  <si>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</si>
  <si>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</si>
  <si>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</si>
  <si>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</si>
  <si>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</si>
  <si>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</si>
  <si>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</si>
  <si>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</si>
  <si>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</si>
  <si>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</si>
  <si>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</si>
  <si>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</si>
  <si>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</si>
  <si>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</si>
  <si>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</si>
  <si>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</si>
  <si>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</si>
  <si>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</si>
  <si>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</si>
  <si>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</si>
  <si>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</si>
  <si>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</si>
  <si>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</si>
  <si>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</si>
  <si>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</si>
  <si>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</si>
  <si>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</si>
  <si>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</si>
  <si>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</si>
  <si>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</si>
  <si>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</si>
  <si>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</si>
  <si>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</si>
  <si>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</si>
  <si>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</si>
  <si>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</si>
  <si>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</si>
  <si>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</si>
  <si>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</si>
  <si>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</si>
  <si>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</si>
  <si>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</si>
  <si>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</si>
  <si>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</si>
  <si>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</si>
  <si>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</si>
  <si>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</si>
  <si>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</si>
  <si>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</si>
  <si>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</si>
  <si>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</si>
  <si>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</si>
  <si>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</si>
  <si>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</si>
  <si>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</si>
  <si>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</si>
  <si>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</si>
  <si>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</si>
  <si>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</si>
  <si>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</si>
  <si>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</si>
  <si>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</si>
  <si>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</si>
  <si>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</si>
  <si>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</si>
  <si>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</si>
  <si>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</si>
  <si>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</si>
  <si>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</si>
  <si>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</si>
  <si>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</si>
  <si>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</si>
  <si>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</si>
  <si>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</si>
  <si>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</si>
  <si>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</si>
  <si>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</si>
  <si>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</si>
  <si>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</si>
  <si>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</si>
  <si>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</si>
  <si>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</si>
  <si>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</si>
  <si>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</si>
  <si>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</si>
  <si>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</si>
  <si>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</si>
  <si>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</si>
  <si>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</si>
  <si>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</si>
  <si>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</si>
  <si>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</si>
  <si>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</si>
  <si>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</si>
  <si>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</si>
  <si>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</si>
  <si>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</si>
  <si>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</si>
  <si>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</si>
  <si>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</si>
  <si>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</si>
  <si>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</si>
  <si>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</si>
  <si>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</si>
  <si>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</si>
  <si>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</si>
  <si>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</si>
  <si>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</si>
  <si>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</si>
  <si>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</si>
  <si>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</si>
  <si>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</si>
  <si>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</si>
  <si>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</si>
  <si>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</si>
  <si>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</si>
  <si>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</si>
  <si>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</si>
  <si>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</si>
  <si>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</si>
  <si>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</si>
  <si>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</si>
  <si>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</si>
  <si>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</si>
  <si>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</si>
  <si>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</si>
  <si>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</si>
  <si>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</si>
  <si>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</si>
  <si>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</si>
  <si>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</si>
  <si>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</si>
  <si>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</si>
  <si>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</si>
  <si>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</si>
  <si>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</si>
  <si>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</si>
  <si>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</si>
  <si>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</si>
  <si>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</si>
  <si>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</si>
  <si>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</si>
  <si>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</si>
  <si>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</si>
  <si>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</si>
  <si>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</si>
  <si>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</si>
  <si>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</si>
  <si>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</si>
  <si>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</si>
  <si>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</si>
  <si>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</si>
  <si>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</si>
  <si>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</si>
  <si>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</si>
  <si>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</si>
  <si>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</si>
  <si>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</si>
  <si>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</si>
  <si>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</si>
  <si>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</si>
  <si>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</si>
  <si>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</si>
  <si>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</si>
  <si>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</si>
  <si>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</si>
  <si>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</si>
  <si>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</si>
  <si>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</si>
  <si>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</si>
  <si>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</si>
  <si>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</si>
  <si>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</si>
  <si>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</si>
  <si>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</si>
  <si>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</si>
  <si>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</si>
  <si>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</si>
  <si>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</si>
  <si>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</si>
  <si>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</si>
  <si>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</si>
  <si>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</si>
  <si>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</si>
  <si>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</si>
  <si>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</si>
  <si>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</si>
  <si>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</si>
  <si>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</si>
  <si>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</si>
  <si>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</si>
  <si>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</si>
  <si>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</si>
  <si>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</si>
  <si>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</si>
  <si>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</si>
  <si>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</si>
  <si>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</si>
  <si>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</si>
  <si>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</si>
  <si>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</si>
  <si>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</si>
  <si>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</si>
  <si>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</si>
  <si>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</si>
  <si>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</si>
  <si>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</si>
  <si>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</si>
  <si>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</si>
  <si>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</si>
  <si>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</si>
  <si>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</si>
  <si>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</si>
  <si>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</si>
  <si>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</si>
  <si>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</si>
  <si>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</si>
  <si>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</si>
  <si>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</si>
  <si>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</si>
  <si>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</si>
  <si>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</si>
  <si>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</si>
  <si>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</si>
  <si>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</si>
  <si>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</si>
  <si>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</si>
  <si>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</si>
  <si>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</si>
  <si>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</si>
  <si>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</si>
  <si>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</si>
  <si>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</si>
  <si>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</si>
  <si>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</si>
  <si>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</si>
  <si>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</si>
  <si>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</si>
  <si>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</si>
  <si>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</si>
  <si>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</si>
  <si>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</si>
  <si>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</si>
  <si>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</si>
  <si>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</si>
  <si>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</si>
  <si>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</si>
  <si>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</si>
  <si>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</si>
  <si>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</si>
  <si>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</si>
  <si>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</si>
  <si>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</si>
  <si>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</si>
  <si>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</si>
  <si>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</si>
  <si>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</si>
  <si>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</si>
  <si>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</si>
  <si>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</si>
  <si>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</si>
  <si>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</si>
  <si>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</si>
  <si>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</si>
  <si>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</si>
  <si>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</si>
  <si>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</si>
  <si>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</si>
  <si>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</si>
  <si>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</si>
  <si>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</si>
  <si>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</si>
  <si>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</si>
  <si>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</si>
  <si>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</si>
  <si>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</si>
  <si>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</si>
  <si>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</si>
  <si>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</si>
  <si>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</si>
  <si>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</si>
  <si>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</si>
  <si>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</si>
  <si>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</si>
  <si>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</si>
  <si>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</si>
  <si>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</si>
  <si>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</si>
  <si>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</si>
  <si>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</si>
  <si>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</si>
  <si>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</si>
  <si>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</si>
  <si>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</si>
  <si>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</si>
  <si>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</si>
  <si>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</si>
  <si>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</si>
  <si>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</si>
  <si>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</si>
  <si>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</si>
  <si>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</si>
  <si>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</si>
  <si>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</si>
  <si>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</si>
  <si>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</si>
  <si>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</si>
  <si>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</si>
  <si>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</si>
  <si>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</si>
  <si>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</si>
  <si>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</si>
  <si>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</si>
  <si>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</si>
  <si>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</si>
  <si>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</si>
  <si>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</si>
  <si>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</si>
  <si>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</si>
  <si>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</si>
  <si>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</si>
  <si>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</si>
  <si>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</si>
  <si>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</si>
  <si>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</si>
  <si>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</si>
  <si>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</si>
  <si>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</si>
  <si>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</si>
  <si>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</si>
  <si>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</si>
  <si>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</si>
  <si>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</si>
  <si>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</si>
  <si>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</si>
  <si>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</si>
  <si>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</si>
  <si>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</si>
  <si>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</si>
  <si>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</si>
  <si>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</si>
  <si>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</si>
  <si>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</si>
  <si>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</si>
  <si>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</si>
  <si>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</si>
  <si>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</si>
  <si>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</si>
  <si>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</si>
  <si>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</si>
  <si>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</si>
  <si>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</si>
  <si>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</si>
  <si>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</si>
  <si>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</si>
  <si>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</si>
  <si>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</si>
  <si>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</si>
  <si>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</si>
  <si>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</si>
  <si>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</si>
  <si>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</si>
  <si>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</si>
  <si>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</si>
  <si>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</si>
  <si>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</si>
  <si>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</si>
  <si>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</si>
  <si>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</si>
  <si>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</si>
  <si>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</si>
  <si>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</si>
  <si>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</si>
  <si>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</si>
  <si>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</si>
  <si>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</si>
  <si>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</si>
  <si>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</si>
  <si>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</si>
  <si>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</si>
  <si>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</si>
  <si>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</si>
  <si>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</si>
  <si>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</si>
  <si>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</si>
  <si>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</si>
  <si>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</si>
  <si>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</si>
  <si>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</si>
  <si>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</si>
  <si>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</si>
  <si>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</si>
  <si>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</si>
  <si>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</si>
  <si>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</si>
  <si>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</si>
  <si>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</si>
  <si>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</si>
  <si>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</si>
  <si>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</si>
  <si>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</si>
  <si>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</si>
  <si>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</si>
  <si>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</si>
  <si>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</si>
  <si>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</si>
  <si>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</si>
  <si>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</si>
  <si>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</si>
  <si>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</si>
  <si>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</si>
  <si>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</si>
  <si>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</si>
  <si>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</si>
  <si>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</si>
  <si>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</si>
  <si>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</si>
  <si>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</si>
  <si>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</si>
  <si>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</si>
  <si>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</si>
  <si>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</si>
  <si>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</si>
  <si>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</si>
  <si>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</si>
  <si>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</si>
  <si>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</si>
  <si>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</si>
  <si>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</si>
  <si>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</si>
  <si>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</si>
  <si>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</si>
  <si>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</si>
  <si>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</si>
  <si>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</si>
  <si>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</si>
  <si>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</si>
  <si>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</si>
  <si>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</si>
  <si>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</si>
  <si>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</si>
  <si>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</si>
  <si>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</si>
  <si>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</si>
  <si>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</si>
  <si>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</si>
  <si>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</si>
  <si>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</si>
  <si>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</si>
  <si>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</si>
  <si>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</si>
  <si>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</si>
  <si>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</si>
  <si>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</si>
  <si>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</si>
  <si>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</si>
  <si>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</si>
  <si>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</si>
  <si>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</si>
  <si>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</si>
  <si>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</si>
  <si>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</si>
  <si>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</si>
  <si>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</si>
  <si>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</si>
  <si>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</si>
  <si>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</si>
  <si>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</si>
  <si>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</si>
  <si>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</si>
  <si>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</si>
  <si>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</si>
  <si>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</si>
  <si>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</si>
  <si>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</si>
  <si>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</si>
  <si>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</si>
  <si>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</si>
  <si>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</si>
  <si>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</si>
  <si>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</si>
  <si>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</si>
  <si>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</si>
  <si>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</si>
  <si>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</si>
  <si>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</si>
  <si>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</si>
  <si>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</si>
  <si>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</si>
  <si>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</si>
  <si>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</si>
  <si>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</si>
  <si>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</si>
  <si>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</si>
  <si>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</si>
  <si>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</si>
  <si>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</si>
  <si>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</si>
  <si>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</si>
  <si>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</si>
  <si>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</si>
  <si>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</si>
  <si>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</si>
  <si>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</si>
  <si>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</si>
  <si>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</si>
  <si>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</si>
  <si>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</si>
  <si>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</si>
  <si>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</si>
  <si>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</si>
  <si>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</si>
  <si>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</si>
  <si>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</si>
  <si>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</si>
  <si>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</si>
  <si>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</si>
  <si>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</si>
  <si>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</si>
  <si>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</si>
  <si>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</si>
  <si>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</si>
  <si>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</si>
  <si>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</si>
  <si>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</si>
  <si>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</si>
  <si>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</si>
  <si>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</si>
  <si>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</si>
  <si>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</si>
  <si>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</si>
  <si>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</si>
  <si>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</si>
  <si>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</si>
  <si>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</si>
  <si>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</si>
  <si>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</si>
  <si>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</si>
  <si>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</si>
  <si>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</si>
  <si>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</si>
  <si>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</si>
  <si>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</si>
  <si>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</si>
  <si>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</si>
  <si>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</si>
  <si>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</si>
  <si>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</si>
  <si>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</si>
  <si>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</si>
  <si>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</si>
  <si>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</si>
  <si>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</si>
  <si>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</si>
  <si>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</si>
  <si>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</si>
  <si>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</si>
  <si>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</si>
  <si>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</si>
  <si>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</si>
  <si>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</si>
  <si>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</si>
  <si>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</si>
  <si>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</si>
  <si>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</si>
  <si>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</si>
  <si>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</si>
  <si>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</si>
  <si>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</si>
  <si>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</si>
  <si>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</si>
  <si>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</si>
  <si>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</si>
  <si>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</si>
  <si>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</si>
  <si>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</si>
  <si>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</si>
  <si>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</si>
  <si>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</si>
  <si>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</si>
  <si>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</si>
  <si>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</si>
  <si>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</si>
  <si>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</si>
  <si>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</si>
  <si>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</si>
  <si>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</si>
  <si>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</si>
  <si>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</si>
  <si>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</si>
  <si>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</si>
  <si>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</si>
  <si>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</si>
  <si>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</si>
  <si>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</si>
  <si>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</si>
  <si>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</si>
  <si>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</si>
  <si>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</si>
  <si>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</si>
  <si>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</si>
  <si>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</si>
  <si>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</si>
  <si>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</si>
  <si>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</si>
  <si>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</si>
  <si>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</si>
  <si>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</si>
  <si>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</si>
  <si>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</si>
  <si>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</si>
  <si>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</si>
  <si>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</si>
  <si>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</si>
  <si>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</si>
  <si>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</si>
  <si>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</si>
  <si>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</si>
  <si>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</si>
  <si>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</si>
  <si>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</si>
  <si>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</si>
  <si>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</si>
  <si>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</si>
  <si>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</si>
  <si>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</si>
  <si>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</si>
  <si>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</si>
  <si>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</si>
  <si>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</si>
  <si>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</si>
  <si>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</si>
  <si>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</si>
  <si>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</si>
  <si>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</si>
  <si>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</si>
  <si>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</si>
  <si>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</si>
  <si>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</si>
  <si>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</si>
  <si>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</si>
  <si>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</si>
  <si>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</si>
  <si>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</si>
  <si>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</si>
  <si>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</si>
  <si>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</si>
  <si>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</si>
  <si>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</si>
  <si>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</si>
  <si>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</si>
  <si>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</si>
  <si>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</si>
  <si>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</si>
  <si>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</si>
  <si>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</si>
  <si>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</si>
  <si>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</si>
  <si>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</si>
  <si>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</si>
  <si>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</si>
  <si>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</si>
  <si>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</si>
  <si>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</si>
  <si>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</si>
  <si>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</si>
  <si>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</si>
  <si>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</si>
  <si>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</si>
  <si>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</si>
  <si>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</si>
  <si>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</si>
  <si>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</si>
  <si>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</si>
  <si>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</si>
  <si>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</si>
  <si>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</si>
  <si>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</si>
  <si>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</si>
  <si>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</si>
  <si>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</si>
  <si>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</si>
  <si>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</si>
  <si>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</si>
  <si>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</si>
  <si>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</si>
  <si>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</si>
  <si>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</si>
  <si>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</si>
  <si>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</si>
  <si>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</si>
  <si>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</si>
  <si>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</si>
  <si>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</si>
  <si>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</si>
  <si>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</si>
  <si>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</si>
  <si>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</si>
  <si>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</si>
  <si>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</si>
  <si>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</si>
  <si>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</si>
  <si>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</si>
  <si>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</si>
  <si>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</si>
  <si>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</si>
  <si>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</si>
  <si>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</si>
  <si>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</si>
  <si>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</si>
  <si>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</si>
  <si>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</si>
  <si>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</si>
  <si>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</si>
  <si>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</si>
  <si>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</si>
  <si>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</si>
  <si>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</si>
  <si>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</si>
  <si>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</si>
  <si>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</si>
  <si>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</si>
  <si>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</si>
  <si>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</si>
  <si>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</si>
  <si>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</si>
  <si>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</si>
  <si>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</si>
  <si>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</si>
  <si>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</si>
  <si>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</si>
  <si>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</si>
  <si>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</si>
  <si>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</si>
  <si>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</si>
  <si>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</si>
  <si>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</si>
  <si>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</si>
  <si>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</si>
  <si>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</si>
  <si>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</si>
  <si>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</si>
  <si>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</si>
  <si>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</si>
  <si>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</si>
  <si>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</si>
  <si>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</si>
  <si>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</si>
  <si>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</si>
  <si>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</si>
  <si>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</si>
  <si>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</si>
  <si>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</si>
  <si>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</si>
  <si>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</si>
  <si>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</si>
  <si>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</si>
  <si>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</si>
  <si>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</si>
  <si>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</si>
  <si>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</si>
  <si>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</si>
  <si>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</si>
  <si>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</si>
  <si>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</si>
  <si>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</si>
  <si>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</si>
  <si>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</si>
  <si>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</si>
  <si>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</si>
  <si>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</si>
  <si>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</si>
  <si>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</si>
  <si>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</si>
  <si>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</si>
  <si>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</si>
  <si>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</si>
  <si>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</si>
  <si>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</si>
  <si>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</si>
  <si>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</si>
  <si>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</si>
  <si>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</si>
  <si>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</si>
  <si>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</si>
  <si>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</si>
  <si>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</si>
  <si>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</si>
  <si>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</si>
  <si>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</si>
  <si>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</si>
  <si>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</si>
  <si>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</si>
  <si>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</si>
  <si>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</si>
  <si>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</si>
  <si>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</si>
  <si>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</si>
  <si>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</si>
  <si>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</si>
  <si>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</si>
  <si>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</si>
  <si>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</si>
  <si>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</si>
  <si>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</si>
  <si>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</si>
  <si>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</si>
  <si>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</si>
  <si>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</si>
  <si>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</si>
  <si>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</si>
  <si>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</si>
  <si>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</si>
  <si>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</si>
  <si>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</si>
  <si>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</si>
  <si>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</si>
  <si>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</si>
  <si>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</si>
  <si>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</si>
  <si>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</si>
  <si>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</si>
  <si>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</si>
  <si>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</si>
  <si>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</si>
  <si>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</si>
  <si>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</si>
  <si>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</si>
  <si>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</si>
  <si>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</si>
  <si>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</si>
  <si>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</si>
  <si>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</si>
  <si>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</si>
  <si>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</si>
  <si>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</si>
  <si>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</si>
  <si>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</si>
  <si>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</si>
  <si>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</si>
  <si>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</si>
  <si>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</si>
  <si>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</si>
  <si>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</si>
  <si>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</si>
  <si>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</si>
  <si>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</si>
  <si>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</si>
  <si>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</si>
  <si>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</si>
  <si>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</si>
  <si>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</si>
  <si>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</si>
  <si>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</si>
  <si>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</si>
  <si>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</si>
  <si>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</si>
  <si>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</si>
  <si>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</si>
  <si>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</si>
  <si>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</si>
  <si>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</si>
  <si>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</si>
  <si>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</si>
  <si>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</si>
  <si>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</si>
  <si>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</si>
  <si>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</si>
  <si>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</si>
  <si>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</si>
  <si>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</si>
  <si>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</si>
  <si>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</si>
  <si>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</si>
  <si>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</si>
  <si>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</si>
  <si>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</si>
  <si>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</si>
  <si>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</si>
  <si>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</si>
  <si>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</si>
  <si>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</si>
  <si>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</si>
  <si>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</si>
  <si>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</si>
  <si>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</si>
  <si>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</si>
  <si>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</si>
  <si>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</si>
  <si>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</si>
  <si>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</si>
  <si>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</si>
  <si>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</si>
  <si>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</si>
  <si>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</si>
  <si>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</si>
  <si>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</si>
  <si>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</si>
  <si>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</si>
  <si>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</si>
  <si>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</si>
  <si>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</si>
  <si>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</si>
  <si>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</si>
  <si>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</si>
  <si>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</si>
  <si>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</si>
  <si>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</si>
  <si>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</si>
  <si>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</si>
  <si>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</si>
  <si>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</si>
  <si>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</si>
  <si>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</si>
  <si>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</si>
  <si>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</si>
  <si>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</si>
  <si>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</si>
  <si>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</si>
  <si>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</si>
  <si>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</si>
  <si>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</si>
  <si>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</si>
  <si>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</si>
  <si>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</si>
  <si>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</si>
  <si>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</si>
  <si>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</si>
  <si>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</si>
  <si>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</si>
  <si>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</si>
  <si>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</si>
  <si>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</si>
  <si>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</si>
  <si>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</si>
  <si>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</si>
  <si>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</si>
  <si>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</si>
  <si>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</si>
  <si>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</si>
  <si>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</si>
  <si>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</si>
  <si>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</si>
  <si>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</si>
  <si>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</si>
  <si>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</si>
  <si>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</si>
  <si>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</si>
  <si>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</si>
  <si>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</si>
  <si>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</si>
  <si>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</si>
  <si>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</si>
  <si>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</si>
  <si>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</si>
  <si>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</si>
  <si>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</si>
  <si>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</si>
  <si>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</si>
  <si>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</si>
  <si>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</si>
  <si>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</si>
  <si>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</si>
  <si>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</si>
  <si>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</si>
  <si>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</si>
  <si>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</si>
  <si>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</si>
  <si>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</si>
  <si>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</si>
  <si>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</si>
  <si>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</si>
  <si>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</si>
  <si>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</si>
  <si>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</si>
  <si>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</si>
  <si>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</si>
  <si>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</si>
  <si>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</si>
  <si>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</si>
  <si>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</si>
  <si>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</si>
  <si>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</si>
  <si>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</si>
  <si>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</si>
  <si>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</si>
  <si>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</si>
  <si>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</si>
  <si>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</si>
  <si>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</si>
  <si>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</si>
  <si>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</si>
  <si>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</si>
  <si>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</si>
  <si>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</si>
  <si>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</si>
  <si>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</si>
  <si>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</si>
  <si>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</si>
  <si>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</si>
  <si>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</si>
  <si>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</si>
  <si>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</si>
  <si>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</si>
  <si>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</si>
  <si>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</si>
  <si>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</si>
  <si>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</si>
  <si>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</si>
  <si>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</si>
  <si>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</si>
  <si>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</si>
  <si>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</si>
  <si>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</si>
  <si>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</si>
  <si>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</si>
  <si>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</si>
  <si>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</si>
  <si>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</si>
  <si>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</si>
  <si>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</si>
  <si>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</si>
  <si>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</si>
  <si>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</si>
  <si>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</si>
  <si>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</si>
  <si>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</si>
  <si>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</si>
  <si>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</si>
  <si>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</si>
  <si>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</si>
  <si>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</si>
  <si>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</si>
  <si>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</si>
  <si>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</si>
  <si>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</si>
  <si>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</si>
  <si>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</si>
  <si>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</si>
  <si>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</si>
  <si>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</si>
  <si>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</si>
  <si>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</si>
  <si>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</si>
  <si>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</si>
  <si>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</si>
  <si>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</si>
  <si>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</si>
  <si>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</si>
  <si>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</si>
  <si>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</si>
  <si>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</si>
  <si>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</si>
  <si>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</si>
  <si>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</si>
  <si>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</si>
  <si>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</si>
  <si>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</si>
  <si>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</si>
  <si>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</si>
  <si>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</si>
  <si>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</si>
  <si>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</si>
  <si>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</si>
  <si>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</si>
  <si>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</si>
  <si>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</si>
  <si>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</si>
  <si>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</si>
  <si>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</si>
  <si>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</si>
  <si>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</si>
  <si>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</si>
  <si>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</si>
  <si>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</si>
  <si>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</si>
  <si>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</si>
  <si>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</si>
  <si>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</si>
  <si>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</si>
  <si>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</si>
  <si>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</si>
  <si>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</si>
  <si>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</si>
  <si>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</si>
  <si>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</si>
  <si>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</si>
  <si>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</si>
  <si>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</si>
  <si>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</si>
  <si>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</si>
  <si>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</si>
  <si>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</si>
  <si>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</si>
  <si>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</si>
  <si>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</si>
  <si>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</si>
  <si>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</si>
  <si>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</si>
  <si>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</si>
  <si>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</si>
  <si>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</si>
  <si>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</si>
  <si>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</si>
  <si>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</si>
  <si>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</si>
  <si>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</si>
  <si>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</si>
  <si>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</si>
  <si>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</si>
  <si>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</si>
  <si>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</si>
  <si>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</si>
  <si>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</si>
  <si>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</si>
  <si>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</si>
  <si>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</si>
  <si>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</si>
  <si>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</si>
  <si>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</si>
  <si>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</si>
  <si>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</si>
  <si>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</si>
  <si>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</si>
  <si>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</si>
  <si>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</si>
  <si>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</si>
  <si>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</si>
  <si>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</si>
  <si>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</si>
  <si>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</si>
  <si>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</si>
  <si>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</si>
  <si>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</si>
  <si>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</si>
  <si>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</si>
  <si>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</si>
  <si>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</si>
  <si>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</si>
  <si>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</si>
  <si>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</si>
  <si>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</si>
  <si>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</si>
  <si>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</si>
  <si>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</si>
  <si>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</si>
  <si>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</si>
  <si>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</si>
  <si>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</si>
  <si>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</si>
  <si>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</si>
  <si>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</si>
  <si>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</si>
  <si>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</si>
  <si>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</si>
  <si>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</si>
  <si>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</si>
  <si>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</si>
  <si>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</si>
  <si>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</si>
  <si>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</si>
  <si>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</si>
  <si>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</si>
  <si>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</si>
  <si>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</si>
  <si>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</si>
  <si>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</si>
  <si>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</si>
  <si>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</si>
  <si>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</si>
  <si>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</si>
  <si>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</si>
  <si>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</si>
  <si>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</si>
  <si>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</si>
  <si>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</si>
  <si>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</si>
  <si>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</si>
  <si>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</si>
  <si>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</si>
  <si>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</si>
  <si>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</si>
  <si>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</si>
  <si>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</si>
  <si>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</si>
  <si>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</si>
  <si>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</si>
  <si>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</si>
  <si>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</si>
  <si>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</si>
  <si>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</si>
  <si>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</si>
  <si>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</si>
  <si>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</si>
  <si>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</si>
  <si>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</si>
  <si>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</si>
  <si>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</si>
  <si>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</si>
  <si>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</si>
  <si>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</si>
  <si>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</si>
  <si>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</si>
  <si>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</si>
  <si>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</si>
  <si>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</si>
  <si>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</si>
  <si>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</si>
  <si>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</si>
  <si>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</si>
  <si>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</si>
  <si>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</si>
  <si>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</si>
  <si>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</si>
  <si>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</si>
  <si>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</si>
  <si>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</si>
  <si>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</si>
  <si>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</si>
  <si>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</si>
  <si>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</si>
  <si>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</si>
  <si>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</si>
  <si>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</si>
  <si>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</si>
  <si>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</si>
  <si>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</si>
  <si>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</si>
  <si>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</si>
  <si>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</si>
  <si>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</si>
  <si>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</si>
  <si>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</si>
  <si>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</si>
  <si>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</si>
  <si>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</si>
  <si>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</si>
  <si>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</si>
  <si>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</si>
  <si>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</si>
  <si>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</si>
  <si>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</si>
  <si>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</si>
  <si>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</si>
  <si>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</si>
  <si>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</si>
  <si>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</si>
  <si>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</si>
  <si>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</si>
  <si>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</si>
  <si>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</si>
  <si>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</si>
  <si>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</si>
  <si>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</si>
  <si>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</si>
  <si>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</si>
  <si>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</si>
  <si>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</si>
  <si>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</si>
  <si>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</si>
  <si>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</si>
  <si>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</si>
  <si>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</si>
  <si>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</si>
  <si>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</si>
  <si>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</si>
  <si>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</si>
  <si>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</si>
  <si>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</si>
  <si>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</si>
  <si>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</si>
  <si>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</si>
  <si>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</si>
  <si>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</si>
  <si>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</si>
  <si>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</si>
  <si>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</si>
  <si>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</si>
  <si>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</si>
  <si>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</si>
  <si>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</si>
  <si>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</si>
  <si>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</si>
  <si>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</si>
  <si>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</si>
  <si>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</si>
  <si>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</si>
  <si>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</si>
  <si>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</si>
  <si>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</si>
  <si>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</si>
  <si>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</si>
  <si>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</si>
  <si>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</si>
  <si>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</si>
  <si>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</si>
  <si>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</si>
  <si>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</si>
  <si>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</si>
  <si>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</si>
  <si>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</si>
  <si>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</si>
  <si>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</si>
  <si>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</si>
  <si>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</si>
  <si>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</si>
  <si>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</si>
  <si>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</si>
  <si>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</si>
  <si>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</si>
  <si>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</si>
  <si>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</si>
  <si>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</si>
  <si>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</si>
  <si>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</si>
  <si>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</si>
  <si>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</si>
  <si>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</si>
  <si>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</si>
  <si>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</si>
  <si>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</si>
  <si>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</si>
  <si>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</si>
  <si>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</si>
  <si>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</si>
  <si>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</si>
  <si>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</si>
  <si>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</si>
  <si>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</si>
  <si>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</si>
  <si>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</si>
  <si>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</si>
  <si>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</si>
  <si>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</si>
  <si>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</si>
  <si>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</si>
  <si>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</si>
  <si>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</si>
  <si>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</si>
  <si>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</si>
  <si>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</si>
  <si>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</si>
  <si>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</si>
  <si>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</si>
  <si>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</si>
  <si>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</si>
  <si>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</si>
  <si>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</si>
  <si>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</si>
  <si>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</si>
  <si>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</si>
  <si>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</si>
  <si>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</si>
  <si>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</si>
  <si>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</si>
  <si>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</si>
  <si>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</si>
  <si>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</si>
  <si>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</si>
  <si>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</si>
  <si>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</si>
  <si>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</si>
  <si>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</si>
  <si>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</si>
  <si>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</si>
  <si>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</si>
  <si>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</si>
  <si>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</si>
  <si>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</si>
  <si>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</si>
  <si>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</si>
  <si>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</si>
  <si>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</si>
  <si>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</si>
  <si>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</si>
  <si>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</si>
  <si>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</si>
  <si>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</si>
  <si>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</si>
  <si>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</si>
  <si>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</si>
  <si>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</si>
  <si>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</si>
  <si>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</si>
  <si>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</si>
  <si>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</si>
  <si>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</si>
  <si>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</si>
  <si>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</si>
  <si>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</si>
  <si>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</si>
  <si>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</si>
  <si>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</si>
  <si>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</si>
  <si>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</si>
  <si>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</si>
  <si>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</si>
  <si>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</si>
  <si>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</si>
  <si>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</si>
  <si>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</si>
  <si>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</si>
  <si>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</si>
  <si>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</si>
  <si>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</si>
  <si>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</si>
  <si>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</si>
  <si>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</si>
  <si>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</si>
  <si>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</si>
  <si>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</si>
  <si>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</si>
  <si>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</si>
  <si>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</si>
  <si>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</si>
  <si>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</si>
  <si>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</si>
  <si>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</si>
  <si>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</si>
  <si>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</si>
  <si>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</si>
  <si>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</si>
  <si>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</si>
  <si>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</si>
  <si>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</si>
  <si>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</si>
  <si>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</si>
  <si>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</si>
  <si>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</si>
  <si>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</si>
  <si>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</si>
  <si>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</si>
  <si>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</si>
  <si>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</si>
  <si>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</si>
  <si>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</si>
  <si>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</si>
  <si>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</si>
  <si>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</si>
  <si>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</si>
  <si>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</si>
  <si>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</si>
  <si>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</si>
  <si>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</si>
  <si>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</si>
  <si>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</si>
  <si>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</si>
  <si>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</si>
  <si>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</si>
  <si>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</si>
  <si>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</si>
  <si>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</si>
  <si>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</si>
  <si>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</si>
  <si>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</si>
  <si>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</si>
  <si>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</si>
  <si>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</si>
  <si>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</si>
  <si>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</si>
  <si>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</si>
  <si>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</si>
  <si>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</si>
  <si>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</si>
  <si>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</si>
  <si>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</si>
  <si>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</si>
  <si>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</si>
  <si>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</si>
  <si>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</si>
  <si>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</si>
  <si>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</si>
  <si>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</si>
  <si>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</si>
  <si>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</si>
  <si>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</si>
  <si>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</si>
  <si>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</si>
  <si>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</si>
  <si>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</si>
  <si>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</si>
  <si>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</si>
  <si>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</si>
  <si>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</si>
  <si>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</si>
  <si>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</si>
  <si>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</si>
  <si>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</si>
  <si>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</si>
  <si>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</si>
  <si>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</si>
  <si>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</si>
  <si>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</si>
  <si>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</si>
  <si>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</si>
  <si>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</si>
  <si>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</si>
  <si>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</si>
  <si>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</si>
  <si>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</si>
  <si>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</si>
  <si>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</si>
  <si>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</si>
  <si>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</si>
  <si>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</si>
  <si>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</si>
  <si>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</si>
  <si>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</si>
  <si>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</si>
  <si>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</si>
  <si>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</si>
  <si>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</si>
  <si>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</si>
  <si>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</si>
  <si>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</si>
  <si>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</si>
  <si>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</si>
  <si>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</si>
  <si>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</si>
  <si>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</si>
  <si>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</si>
  <si>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</si>
  <si>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</si>
  <si>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</si>
  <si>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</si>
  <si>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</si>
  <si>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</si>
  <si>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</si>
  <si>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</si>
  <si>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</si>
  <si>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</si>
  <si>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</si>
  <si>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</si>
  <si>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</si>
  <si>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</si>
  <si>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</si>
  <si>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</si>
  <si>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</si>
  <si>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</si>
  <si>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</si>
  <si>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</si>
  <si>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</si>
  <si>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</si>
  <si>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</si>
  <si>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</si>
  <si>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</si>
  <si>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</si>
  <si>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</si>
  <si>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</si>
  <si>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</si>
  <si>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</si>
  <si>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</si>
  <si>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</si>
  <si>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</si>
  <si>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</si>
  <si>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</si>
  <si>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</si>
  <si>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</si>
  <si>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</si>
  <si>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</si>
  <si>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</si>
  <si>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</si>
  <si>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</si>
  <si>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</si>
  <si>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</si>
  <si>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</si>
  <si>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</si>
  <si>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</si>
  <si>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</si>
  <si>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</si>
  <si>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</si>
  <si>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</si>
  <si>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</si>
  <si>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</si>
  <si>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</si>
  <si>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</si>
  <si>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</si>
  <si>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</si>
  <si>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</si>
  <si>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</si>
  <si>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</si>
  <si>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</si>
  <si>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</si>
  <si>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</si>
  <si>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</si>
  <si>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</si>
  <si>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</si>
  <si>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</si>
  <si>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</si>
  <si>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</si>
  <si>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</si>
  <si>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</si>
  <si>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</si>
  <si>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</si>
  <si>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</si>
  <si>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</si>
  <si>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</si>
  <si>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</si>
  <si>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</si>
  <si>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</si>
  <si>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</si>
  <si>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</si>
  <si>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</si>
  <si>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</si>
  <si>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</si>
  <si>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</si>
  <si>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</si>
  <si>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</si>
  <si>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</si>
  <si>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</si>
  <si>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</si>
  <si>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</si>
  <si>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</si>
  <si>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</si>
  <si>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</si>
  <si>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</si>
  <si>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</si>
  <si>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</si>
  <si>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</si>
  <si>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</si>
  <si>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</si>
  <si>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</si>
  <si>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</si>
  <si>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</si>
  <si>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</si>
  <si>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</si>
  <si>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</si>
  <si>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</si>
  <si>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</si>
  <si>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</si>
  <si>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</si>
  <si>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</si>
  <si>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</si>
  <si>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</si>
  <si>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</si>
  <si>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</si>
  <si>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</si>
  <si>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</si>
  <si>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</si>
  <si>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</si>
  <si>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</si>
  <si>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</si>
  <si>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</si>
  <si>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</si>
  <si>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</si>
  <si>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</si>
  <si>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</si>
  <si>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</si>
  <si>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</si>
  <si>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</si>
  <si>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</si>
  <si>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</si>
  <si>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</si>
  <si>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</si>
  <si>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</si>
  <si>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</si>
  <si>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</si>
  <si>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</si>
  <si>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</si>
  <si>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</si>
  <si>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</si>
  <si>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</si>
  <si>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</si>
  <si>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</si>
  <si>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</si>
  <si>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</si>
  <si>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</si>
  <si>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</si>
  <si>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</si>
  <si>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</si>
  <si>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</si>
  <si>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</si>
  <si>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</si>
  <si>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</si>
  <si>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</si>
  <si>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</si>
  <si>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</si>
  <si>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</si>
  <si>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</si>
  <si>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</si>
  <si>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</si>
  <si>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</si>
  <si>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</si>
  <si>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</si>
  <si>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</si>
  <si>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</si>
  <si>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</si>
  <si>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</si>
  <si>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</si>
  <si>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</si>
  <si>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</si>
  <si>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</si>
  <si>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</si>
  <si>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</si>
  <si>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</si>
  <si>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</si>
  <si>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</si>
  <si>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</si>
  <si>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</si>
  <si>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</si>
  <si>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</si>
  <si>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</si>
  <si>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</si>
  <si>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</si>
  <si>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</si>
  <si>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</si>
  <si>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</si>
  <si>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</si>
  <si>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</si>
  <si>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</si>
  <si>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</si>
  <si>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</si>
  <si>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</si>
  <si>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</si>
  <si>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</si>
  <si>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</si>
  <si>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</si>
  <si>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</si>
  <si>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</si>
  <si>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</si>
  <si>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</si>
  <si>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</si>
  <si>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</si>
  <si>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</si>
  <si>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</si>
  <si>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</si>
  <si>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</si>
  <si>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</si>
  <si>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</si>
  <si>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</si>
  <si>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</si>
  <si>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</si>
  <si>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</si>
  <si>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</si>
  <si>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</si>
  <si>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</si>
  <si>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</si>
  <si>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</si>
  <si>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</si>
  <si>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</si>
  <si>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</si>
  <si>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</si>
  <si>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</si>
  <si>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</si>
  <si>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</si>
  <si>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</si>
  <si>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</si>
  <si>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</si>
  <si>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</si>
  <si>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</si>
  <si>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</si>
  <si>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</si>
  <si>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</si>
  <si>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</si>
  <si>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</si>
  <si>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</si>
  <si>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</si>
  <si>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</si>
  <si>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</si>
  <si>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</si>
  <si>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</si>
  <si>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</si>
  <si>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</si>
  <si>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</si>
  <si>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</si>
  <si>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</si>
  <si>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</si>
  <si>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</si>
  <si>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</si>
  <si>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</si>
  <si>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</si>
  <si>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</si>
  <si>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</si>
  <si>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</si>
  <si>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</si>
  <si>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</si>
  <si>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</si>
  <si>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</si>
  <si>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</si>
  <si>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</si>
  <si>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</si>
  <si>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</si>
  <si>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</si>
  <si>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</si>
  <si>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</si>
  <si>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</si>
  <si>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</si>
  <si>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</si>
  <si>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</si>
  <si>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</si>
  <si>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</si>
  <si>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</si>
  <si>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</si>
  <si>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</si>
  <si>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</si>
  <si>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</si>
  <si>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</si>
  <si>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</si>
  <si>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</si>
  <si>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</si>
  <si>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</si>
  <si>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</si>
  <si>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</si>
  <si>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</si>
  <si>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</si>
  <si>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</si>
  <si>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</si>
  <si>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</si>
  <si>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</si>
  <si>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</si>
  <si>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</si>
  <si>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</si>
  <si>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</si>
  <si>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</si>
  <si>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</si>
  <si>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</si>
  <si>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</si>
  <si>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</si>
  <si>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</si>
  <si>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</si>
  <si>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</si>
  <si>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</si>
  <si>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</si>
  <si>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</si>
  <si>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</si>
  <si>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</si>
  <si>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</si>
  <si>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</si>
  <si>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</si>
  <si>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</si>
  <si>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</si>
  <si>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</si>
  <si>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</si>
  <si>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</si>
  <si>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</si>
  <si>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</si>
  <si>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</si>
  <si>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</si>
  <si>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</si>
  <si>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</si>
  <si>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</si>
  <si>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</si>
  <si>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</si>
  <si>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</si>
  <si>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</si>
  <si>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</si>
  <si>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</si>
  <si>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</si>
  <si>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</si>
  <si>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</si>
  <si>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</si>
  <si>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</si>
  <si>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</si>
  <si>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</si>
  <si>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</si>
  <si>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</si>
  <si>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</si>
  <si>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</si>
  <si>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</si>
  <si>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</si>
  <si>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</si>
  <si>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</si>
  <si>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</si>
  <si>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</si>
  <si>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</si>
  <si>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</si>
  <si>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</si>
  <si>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</si>
  <si>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</si>
  <si>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</si>
  <si>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</si>
  <si>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</si>
  <si>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</si>
  <si>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</si>
  <si>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</si>
  <si>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</si>
  <si>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</si>
  <si>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</si>
  <si>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</si>
  <si>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</si>
  <si>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</si>
  <si>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</si>
  <si>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</si>
  <si>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</si>
  <si>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</si>
  <si>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</si>
  <si>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</si>
  <si>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</si>
  <si>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</si>
  <si>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</si>
  <si>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</si>
  <si>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</si>
  <si>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</si>
  <si>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</si>
  <si>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</si>
  <si>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</si>
  <si>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</si>
  <si>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</si>
  <si>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</si>
  <si>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</si>
  <si>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</si>
  <si>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</si>
  <si>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</si>
  <si>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</si>
  <si>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</si>
  <si>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</si>
  <si>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</si>
  <si>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</si>
  <si>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</si>
  <si>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</si>
  <si>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</si>
  <si>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</si>
  <si>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</si>
  <si>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</si>
  <si>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</si>
  <si>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</si>
  <si>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</si>
  <si>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</si>
  <si>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</si>
  <si>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</si>
  <si>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</si>
  <si>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</si>
  <si>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</si>
  <si>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</si>
  <si>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</si>
  <si>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</si>
  <si>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</si>
  <si>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</si>
  <si>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</si>
  <si>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</si>
  <si>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</si>
  <si>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</si>
  <si>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</si>
  <si>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</si>
  <si>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</si>
  <si>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</si>
  <si>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</si>
  <si>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</si>
  <si>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</si>
  <si>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</si>
  <si>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</si>
  <si>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</si>
  <si>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</si>
  <si>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</si>
  <si>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</si>
  <si>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</si>
  <si>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</si>
  <si>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</si>
  <si>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</si>
  <si>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</si>
  <si>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</si>
  <si>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</si>
  <si>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</si>
  <si>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</si>
  <si>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</si>
  <si>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</si>
  <si>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</si>
  <si>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</si>
  <si>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</si>
  <si>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</si>
  <si>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</si>
  <si>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</si>
  <si>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</si>
  <si>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</si>
  <si>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</si>
  <si>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</si>
  <si>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</si>
  <si>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</si>
  <si>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</si>
  <si>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</si>
  <si>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</si>
  <si>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</si>
  <si>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</si>
  <si>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</si>
  <si>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</si>
  <si>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</si>
  <si>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</si>
  <si>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</si>
  <si>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</si>
  <si>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</si>
  <si>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</si>
  <si>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</si>
  <si>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</si>
  <si>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</si>
  <si>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</si>
  <si>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</si>
  <si>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</si>
  <si>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</si>
  <si>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</si>
  <si>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</si>
  <si>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</si>
  <si>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</si>
  <si>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</si>
  <si>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</si>
  <si>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</si>
  <si>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</si>
  <si>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</si>
  <si>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</si>
  <si>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</si>
  <si>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</si>
  <si>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</si>
  <si>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</si>
  <si>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</si>
  <si>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</si>
  <si>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</si>
  <si>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</si>
  <si>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</si>
  <si>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</si>
  <si>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</si>
  <si>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</si>
  <si>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</si>
  <si>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</si>
  <si>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</si>
  <si>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</si>
  <si>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</si>
  <si>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</si>
  <si>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</si>
  <si>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</si>
  <si>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</si>
  <si>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</si>
  <si>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</si>
  <si>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</si>
  <si>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</si>
  <si>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</si>
  <si>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</si>
  <si>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</si>
  <si>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</si>
  <si>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</si>
  <si>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</si>
  <si>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</si>
  <si>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</si>
  <si>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</si>
  <si>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</si>
  <si>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</si>
  <si>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</si>
  <si>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</si>
  <si>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</si>
  <si>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</si>
  <si>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</si>
  <si>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</si>
  <si>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</si>
  <si>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</si>
  <si>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</si>
  <si>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</si>
  <si>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</si>
  <si>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</si>
  <si>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</si>
  <si>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</si>
  <si>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</si>
  <si>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</si>
  <si>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</si>
  <si>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</si>
  <si>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</si>
  <si>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</si>
  <si>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</si>
  <si>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</si>
  <si>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</si>
  <si>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</si>
  <si>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</si>
  <si>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</si>
  <si>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</si>
  <si>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</si>
  <si>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</si>
  <si>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</si>
  <si>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</si>
  <si>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</si>
  <si>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</si>
  <si>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</si>
  <si>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</si>
  <si>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</si>
  <si>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</si>
  <si>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</si>
  <si>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</si>
  <si>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</si>
  <si>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</si>
  <si>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</si>
  <si>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</si>
  <si>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</si>
  <si>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</si>
  <si>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</si>
  <si>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</si>
  <si>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</si>
  <si>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</si>
  <si>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</si>
  <si>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</si>
  <si>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</si>
  <si>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</si>
  <si>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</si>
  <si>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</si>
  <si>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</si>
  <si>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</si>
  <si>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</si>
  <si>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</si>
  <si>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</si>
  <si>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</si>
  <si>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</si>
  <si>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</si>
  <si>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</si>
  <si>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</si>
  <si>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</si>
  <si>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</si>
  <si>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</si>
  <si>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</si>
  <si>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</si>
  <si>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</si>
  <si>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</si>
  <si>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</si>
  <si>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</si>
  <si>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</si>
  <si>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</si>
  <si>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</si>
  <si>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</si>
  <si>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</si>
  <si>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</si>
  <si>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</si>
  <si>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</si>
  <si>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</si>
  <si>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</si>
  <si>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</si>
  <si>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</si>
  <si>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</si>
  <si>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</si>
  <si>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</si>
  <si>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</si>
  <si>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</si>
  <si>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</si>
  <si>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</si>
  <si>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</si>
  <si>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</si>
  <si>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</si>
  <si>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</si>
  <si>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</si>
  <si>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</si>
  <si>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</si>
  <si>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</si>
  <si>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</si>
  <si>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</si>
  <si>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</si>
  <si>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</si>
  <si>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</si>
  <si>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</si>
  <si>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</si>
  <si>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</si>
  <si>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</si>
  <si>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</si>
  <si>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</si>
  <si>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</si>
  <si>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</si>
  <si>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</si>
  <si>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</si>
  <si>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</si>
  <si>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</si>
  <si>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</si>
  <si>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</si>
  <si>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</si>
  <si>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</si>
  <si>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</si>
  <si>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</si>
  <si>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</si>
  <si>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</si>
  <si>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</si>
  <si>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</si>
  <si>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</si>
  <si>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</si>
  <si>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</si>
  <si>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</si>
  <si>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</si>
  <si>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</si>
  <si>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</si>
  <si>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</si>
  <si>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</si>
  <si>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</si>
  <si>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</si>
  <si>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</si>
  <si>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</si>
  <si>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</si>
  <si>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</si>
  <si>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</si>
  <si>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</si>
  <si>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</si>
  <si>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</si>
  <si>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</si>
  <si>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</si>
  <si>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</si>
  <si>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</si>
  <si>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</si>
  <si>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</si>
  <si>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</si>
  <si>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</si>
  <si>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</si>
  <si>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</si>
  <si>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</si>
  <si>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</si>
  <si>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</si>
  <si>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</si>
  <si>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</si>
  <si>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</si>
  <si>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</si>
  <si>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</si>
  <si>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</si>
  <si>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</si>
  <si>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</si>
  <si>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</si>
  <si>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</si>
  <si>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</si>
  <si>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</si>
  <si>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</si>
  <si>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</si>
  <si>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</si>
  <si>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</si>
  <si>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</si>
  <si>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</si>
  <si>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</si>
  <si>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</si>
  <si>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</si>
  <si>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</si>
  <si>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</si>
  <si>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</si>
  <si>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</si>
  <si>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</si>
  <si>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</si>
  <si>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</si>
  <si>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</si>
  <si>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</si>
  <si>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</si>
  <si>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</si>
  <si>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</si>
  <si>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</si>
  <si>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</si>
  <si>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</si>
  <si>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</si>
  <si>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</si>
  <si>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</si>
  <si>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</si>
  <si>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</si>
  <si>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</si>
  <si>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</si>
  <si>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</si>
  <si>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</si>
  <si>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</si>
  <si>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</si>
  <si>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</si>
  <si>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</si>
  <si>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</si>
  <si>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</si>
  <si>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</si>
  <si>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</si>
  <si>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</si>
  <si>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</si>
  <si>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</si>
  <si>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</si>
  <si>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</si>
  <si>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</si>
  <si>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</si>
  <si>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</si>
  <si>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</si>
  <si>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</si>
  <si>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</si>
  <si>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</si>
  <si>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</si>
  <si>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</si>
  <si>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</si>
  <si>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</si>
  <si>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</si>
  <si>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</si>
  <si>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</si>
  <si>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</si>
  <si>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</si>
  <si>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</si>
  <si>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</si>
  <si>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</si>
  <si>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</si>
  <si>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</si>
  <si>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</si>
  <si>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</si>
  <si>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</si>
  <si>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</si>
  <si>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</si>
  <si>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</si>
  <si>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</si>
  <si>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</si>
  <si>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</si>
  <si>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</si>
  <si>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</si>
  <si>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</si>
  <si>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</si>
  <si>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</si>
  <si>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</si>
  <si>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</si>
  <si>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</si>
  <si>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</si>
  <si>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</si>
  <si>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</si>
  <si>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</si>
  <si>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</si>
  <si>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</si>
  <si>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</si>
  <si>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</si>
  <si>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</si>
  <si>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</si>
  <si>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</si>
  <si>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</si>
  <si>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</si>
  <si>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</si>
  <si>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</si>
  <si>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</si>
  <si>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</si>
  <si>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</si>
  <si>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</si>
  <si>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</si>
  <si>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</si>
  <si>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</si>
  <si>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</si>
  <si>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</si>
  <si>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</si>
  <si>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</si>
  <si>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</si>
  <si>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</si>
  <si>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</si>
  <si>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</si>
  <si>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</si>
  <si>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</si>
  <si>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</si>
  <si>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</si>
  <si>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</si>
  <si>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</si>
  <si>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</si>
  <si>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</si>
  <si>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</si>
  <si>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</si>
  <si>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</si>
  <si>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</si>
  <si>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</si>
  <si>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</si>
  <si>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</si>
  <si>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</si>
  <si>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</si>
  <si>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</si>
  <si>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</si>
  <si>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</si>
  <si>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</si>
  <si>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</si>
  <si>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</si>
  <si>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</si>
  <si>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</si>
  <si>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</si>
  <si>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</si>
  <si>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</si>
  <si>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</si>
  <si>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</si>
  <si>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</si>
  <si>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</si>
  <si>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</si>
  <si>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</si>
  <si>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</si>
  <si>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</si>
  <si>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</si>
  <si>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</si>
  <si>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</si>
  <si>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</si>
  <si>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</si>
  <si>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</si>
  <si>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</si>
  <si>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</si>
  <si>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</si>
  <si>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</si>
  <si>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</si>
  <si>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</si>
  <si>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</si>
  <si>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</si>
  <si>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</si>
  <si>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</si>
  <si>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</si>
  <si>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</si>
  <si>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</si>
  <si>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</si>
  <si>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</si>
  <si>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</si>
  <si>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</si>
  <si>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</si>
  <si>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</si>
  <si>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</si>
  <si>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</si>
  <si>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</si>
  <si>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</si>
  <si>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</si>
  <si>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</si>
  <si>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</si>
  <si>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</si>
  <si>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</si>
  <si>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</si>
  <si>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</si>
  <si>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</si>
  <si>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</si>
  <si>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</si>
  <si>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</si>
  <si>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</si>
  <si>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</si>
  <si>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</si>
  <si>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</si>
  <si>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</si>
  <si>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</si>
  <si>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</si>
  <si>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</si>
  <si>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</si>
  <si>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</si>
  <si>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</si>
  <si>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</si>
  <si>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</si>
  <si>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</si>
  <si>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</si>
  <si>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</si>
  <si>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</si>
  <si>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</si>
  <si>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</si>
  <si>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</si>
  <si>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</si>
  <si>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</si>
  <si>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</si>
  <si>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</si>
  <si>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</si>
  <si>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</si>
  <si>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</si>
  <si>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</si>
  <si>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</si>
  <si>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</si>
  <si>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</si>
  <si>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</si>
  <si>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</si>
  <si>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</si>
  <si>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</si>
  <si>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</si>
  <si>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</si>
  <si>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</si>
  <si>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</si>
  <si>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</si>
  <si>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</si>
  <si>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</si>
  <si>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</si>
  <si>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</si>
  <si>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</si>
  <si>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</si>
  <si>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</si>
  <si>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</si>
  <si>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</si>
  <si>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</si>
  <si>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</si>
  <si>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</si>
  <si>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</si>
  <si>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</si>
  <si>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</si>
  <si>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</si>
  <si>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</si>
  <si>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</si>
  <si>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</si>
  <si>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</si>
  <si>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</si>
  <si>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</si>
  <si>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</si>
  <si>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</si>
  <si>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</si>
  <si>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</si>
  <si>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</si>
  <si>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</si>
  <si>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</si>
  <si>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</si>
  <si>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</si>
  <si>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</si>
  <si>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</si>
  <si>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</si>
  <si>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</si>
  <si>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</si>
  <si>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</si>
  <si>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</si>
  <si>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</si>
  <si>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</si>
  <si>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</si>
  <si>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</si>
  <si>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</si>
  <si>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</si>
  <si>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</si>
  <si>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</si>
  <si>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</si>
  <si>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</si>
  <si>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</si>
  <si>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</si>
  <si>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</si>
  <si>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</si>
  <si>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</si>
  <si>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</si>
  <si>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</si>
  <si>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</si>
  <si>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</si>
  <si>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</si>
  <si>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</si>
  <si>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</si>
  <si>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</si>
  <si>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</si>
  <si>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</si>
  <si>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</si>
  <si>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</si>
  <si>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</si>
  <si>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</si>
  <si>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</si>
  <si>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</si>
  <si>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</si>
  <si>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</si>
  <si>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</si>
  <si>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</si>
  <si>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</si>
  <si>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</si>
  <si>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</si>
  <si>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</si>
  <si>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</si>
  <si>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</si>
  <si>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</si>
  <si>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</si>
  <si>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</si>
  <si>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</si>
  <si>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</si>
  <si>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</si>
  <si>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</si>
  <si>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</si>
  <si>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</si>
  <si>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</si>
  <si>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</si>
  <si>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</si>
  <si>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</si>
  <si>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</si>
  <si>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</si>
  <si>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</si>
  <si>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</si>
  <si>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</si>
  <si>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</si>
  <si>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</si>
  <si>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</si>
  <si>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</si>
  <si>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</si>
  <si>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</si>
  <si>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</si>
  <si>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</si>
  <si>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</si>
  <si>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</si>
  <si>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</si>
  <si>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</si>
  <si>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</si>
  <si>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</si>
  <si>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</si>
  <si>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</si>
  <si>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</si>
  <si>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</si>
  <si>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</si>
  <si>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</si>
  <si>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</si>
  <si>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</si>
  <si>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</si>
  <si>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</si>
  <si>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</si>
  <si>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</si>
  <si>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</si>
  <si>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</si>
  <si>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</si>
  <si>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</si>
  <si>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</si>
  <si>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</si>
  <si>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</si>
  <si>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</si>
  <si>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</si>
  <si>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</si>
  <si>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</si>
  <si>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</si>
  <si>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</si>
  <si>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</si>
  <si>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</si>
  <si>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</si>
  <si>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</si>
  <si>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</si>
  <si>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</si>
  <si>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</si>
  <si>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</si>
  <si>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</si>
  <si>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</si>
  <si>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</si>
  <si>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</si>
  <si>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</si>
  <si>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</si>
  <si>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</si>
  <si>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</si>
  <si>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</si>
  <si>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</si>
  <si>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</si>
  <si>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</si>
  <si>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</si>
  <si>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</si>
  <si>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</si>
  <si>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</si>
  <si>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</si>
  <si>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</si>
  <si>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</si>
  <si>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</si>
  <si>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</si>
  <si>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</si>
  <si>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</si>
  <si>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</si>
  <si>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</si>
  <si>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</si>
  <si>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</si>
  <si>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</si>
  <si>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</si>
  <si>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</si>
  <si>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</si>
  <si>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</si>
  <si>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</si>
  <si>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</si>
  <si>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</si>
  <si>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</si>
  <si>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</si>
  <si>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</si>
  <si>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</si>
  <si>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</si>
  <si>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</si>
  <si>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</si>
  <si>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</si>
  <si>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</si>
  <si>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</si>
  <si>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</si>
  <si>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</si>
  <si>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</si>
  <si>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</si>
  <si>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</si>
  <si>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</si>
  <si>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</si>
  <si>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</si>
  <si>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</si>
  <si>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</si>
  <si>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</si>
  <si>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</si>
  <si>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</si>
  <si>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</si>
  <si>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</si>
  <si>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</si>
  <si>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</si>
  <si>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</si>
  <si>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</si>
  <si>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</si>
  <si>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</si>
  <si>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</si>
  <si>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</si>
  <si>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</si>
  <si>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</si>
  <si>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</si>
  <si>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</si>
  <si>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</si>
  <si>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</si>
  <si>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</si>
  <si>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</si>
  <si>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</si>
  <si>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</si>
  <si>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</si>
  <si>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</si>
  <si>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</si>
  <si>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</si>
  <si>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</si>
  <si>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</si>
  <si>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</si>
  <si>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</si>
  <si>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</si>
  <si>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</si>
  <si>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</si>
  <si>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</si>
  <si>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</si>
  <si>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</si>
  <si>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</si>
  <si>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</si>
  <si>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</si>
  <si>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</si>
  <si>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</si>
  <si>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</si>
  <si>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</si>
  <si>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</si>
  <si>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</si>
  <si>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</si>
  <si>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</si>
  <si>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</si>
  <si>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</si>
  <si>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</si>
  <si>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</si>
  <si>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</si>
  <si>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</si>
  <si>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</si>
  <si>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</si>
  <si>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</si>
  <si>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</si>
  <si>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</si>
  <si>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</si>
  <si>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</si>
  <si>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</si>
  <si>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</si>
  <si>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</si>
  <si>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</si>
  <si>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</si>
  <si>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</si>
  <si>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</si>
  <si>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</si>
  <si>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</si>
  <si>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</si>
  <si>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</si>
  <si>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</si>
  <si>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</si>
  <si>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</si>
  <si>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</si>
  <si>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</si>
  <si>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</si>
  <si>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</si>
  <si>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</si>
  <si>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</si>
  <si>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</si>
  <si>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</si>
  <si>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</si>
  <si>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</si>
  <si>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</si>
  <si>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</si>
  <si>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</si>
  <si>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</si>
  <si>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</si>
  <si>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</si>
  <si>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</si>
  <si>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</si>
  <si>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</si>
  <si>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</si>
  <si>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</si>
  <si>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</si>
  <si>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</si>
  <si>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</si>
  <si>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</si>
  <si>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</si>
  <si>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</si>
  <si>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</si>
  <si>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</si>
  <si>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</si>
  <si>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</si>
  <si>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</si>
  <si>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</si>
  <si>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</si>
  <si>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</si>
  <si>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</si>
  <si>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</si>
  <si>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</si>
  <si>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</si>
  <si>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</si>
  <si>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</si>
  <si>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</si>
  <si>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</si>
  <si>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</si>
  <si>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</si>
  <si>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</si>
  <si>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</si>
  <si>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</si>
  <si>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</si>
  <si>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</si>
  <si>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</si>
  <si>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</si>
  <si>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</si>
  <si>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</si>
  <si>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</si>
  <si>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</si>
  <si>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</si>
  <si>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</si>
  <si>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</si>
  <si>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</si>
  <si>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</si>
  <si>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</si>
  <si>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</si>
  <si>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</si>
  <si>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</si>
  <si>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</si>
  <si>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</si>
  <si>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</si>
  <si>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</si>
  <si>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</si>
  <si>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</si>
  <si>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</si>
  <si>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</si>
  <si>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</si>
  <si>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</si>
  <si>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</si>
  <si>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</si>
  <si>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</si>
  <si>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</si>
  <si>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</si>
  <si>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</si>
  <si>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</si>
  <si>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</si>
  <si>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</si>
  <si>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</si>
  <si>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</si>
  <si>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</si>
  <si>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</si>
  <si>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</si>
  <si>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</si>
  <si>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</si>
  <si>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</si>
  <si>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</si>
  <si>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</si>
  <si>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</si>
  <si>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</si>
  <si>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</si>
  <si>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</si>
  <si>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</si>
  <si>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</si>
  <si>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</si>
  <si>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</si>
  <si>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</si>
  <si>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</si>
  <si>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</si>
  <si>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</si>
  <si>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</si>
  <si>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</si>
  <si>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</si>
  <si>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</si>
  <si>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</si>
  <si>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</si>
  <si>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</si>
  <si>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</si>
  <si>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</si>
  <si>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</si>
  <si>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</si>
  <si>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</si>
  <si>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</si>
  <si>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</si>
  <si>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</si>
  <si>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</si>
  <si>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</si>
  <si>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</si>
  <si>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</si>
  <si>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</si>
  <si>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</si>
  <si>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</si>
  <si>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</si>
  <si>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</si>
  <si>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</si>
  <si>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</si>
  <si>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</si>
  <si>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</si>
  <si>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</si>
  <si>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</si>
  <si>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</si>
  <si>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</si>
  <si>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</si>
  <si>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</si>
  <si>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</si>
  <si>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</si>
  <si>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</si>
  <si>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</si>
  <si>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</si>
  <si>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</si>
  <si>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</si>
  <si>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</si>
  <si>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</si>
  <si>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</si>
  <si>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</si>
  <si>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</si>
  <si>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</si>
  <si>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</si>
  <si>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</si>
  <si>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</si>
  <si>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</si>
  <si>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</si>
  <si>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</si>
  <si>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</si>
  <si>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</si>
  <si>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</si>
  <si>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</si>
  <si>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</si>
  <si>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</si>
  <si>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</si>
  <si>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</si>
  <si>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</si>
  <si>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</si>
  <si>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</si>
  <si>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</si>
  <si>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</si>
  <si>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</si>
  <si>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</si>
  <si>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</si>
  <si>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</si>
  <si>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</si>
  <si>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</si>
  <si>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</si>
  <si>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</si>
  <si>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</si>
  <si>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</si>
  <si>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</si>
  <si>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</si>
  <si>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</si>
  <si>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</si>
  <si>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</si>
  <si>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</si>
  <si>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</si>
  <si>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</si>
  <si>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</si>
  <si>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</si>
  <si>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</si>
  <si>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</si>
  <si>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</si>
  <si>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</si>
  <si>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</si>
  <si>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</si>
  <si>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</si>
  <si>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</si>
  <si>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</si>
  <si>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</si>
  <si>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</si>
  <si>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</si>
  <si>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</si>
  <si>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</si>
  <si>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</si>
  <si>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</si>
  <si>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</si>
  <si>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</si>
  <si>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</si>
  <si>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</si>
  <si>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</si>
  <si>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</si>
  <si>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</si>
  <si>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</si>
  <si>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</si>
  <si>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</si>
  <si>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</si>
  <si>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</si>
  <si>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</si>
  <si>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</si>
  <si>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</si>
  <si>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</si>
  <si>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</si>
  <si>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</si>
  <si>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</si>
  <si>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</si>
  <si>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</si>
  <si>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</si>
  <si>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</si>
  <si>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</si>
  <si>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</si>
  <si>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</si>
  <si>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</si>
  <si>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</si>
  <si>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</si>
  <si>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</si>
  <si>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</si>
  <si>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</si>
  <si>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</si>
  <si>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</si>
  <si>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</si>
  <si>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</si>
  <si>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</si>
  <si>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</si>
  <si>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</si>
  <si>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</si>
  <si>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</si>
  <si>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</si>
  <si>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</si>
  <si>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</si>
  <si>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</si>
  <si>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</si>
  <si>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</si>
  <si>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</si>
  <si>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</si>
  <si>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</si>
  <si>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</si>
  <si>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</si>
  <si>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</si>
  <si>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</si>
  <si>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</si>
  <si>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</si>
  <si>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</si>
  <si>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</si>
  <si>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</si>
  <si>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</si>
  <si>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</si>
  <si>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</si>
  <si>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</si>
  <si>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</si>
  <si>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</si>
  <si>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</si>
  <si>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</si>
  <si>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</si>
  <si>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</si>
  <si>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</si>
  <si>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</si>
  <si>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</si>
  <si>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</si>
  <si>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</si>
  <si>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</si>
  <si>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</si>
  <si>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</si>
  <si>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</si>
  <si>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</si>
  <si>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</si>
  <si>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</si>
  <si>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</si>
  <si>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</si>
  <si>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</si>
  <si>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</si>
  <si>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</si>
  <si>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</si>
  <si>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</si>
  <si>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</si>
  <si>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</si>
  <si>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</si>
  <si>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</si>
  <si>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</si>
  <si>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</si>
  <si>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</si>
  <si>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</si>
  <si>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</si>
  <si>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</si>
  <si>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</si>
  <si>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</si>
  <si>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</si>
  <si>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</si>
  <si>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</si>
  <si>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</si>
  <si>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</si>
  <si>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</si>
  <si>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</si>
  <si>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</si>
  <si>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</si>
  <si>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</si>
  <si>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</si>
  <si>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</si>
  <si>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</si>
  <si>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</si>
  <si>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</si>
  <si>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</si>
  <si>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</si>
  <si>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</si>
  <si>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</si>
  <si>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</si>
  <si>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</si>
  <si>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</si>
  <si>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</si>
  <si>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</si>
  <si>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</si>
  <si>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</si>
  <si>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</si>
  <si>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</si>
  <si>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</si>
  <si>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</si>
  <si>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</si>
  <si>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</si>
  <si>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</si>
  <si>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</si>
  <si>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</si>
  <si>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</si>
  <si>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</si>
  <si>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</si>
  <si>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</si>
  <si>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</si>
  <si>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</si>
  <si>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</si>
  <si>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</si>
  <si>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</si>
  <si>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</si>
  <si>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</si>
  <si>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</si>
  <si>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</si>
  <si>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</si>
  <si>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</si>
  <si>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</si>
  <si>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</si>
  <si>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</si>
  <si>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</si>
  <si>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</si>
  <si>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</si>
  <si>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</si>
  <si>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</si>
  <si>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</si>
  <si>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</si>
  <si>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</si>
  <si>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</si>
  <si>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</si>
  <si>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</si>
  <si>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</si>
  <si>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</si>
  <si>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</si>
  <si>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</si>
  <si>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</si>
  <si>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</si>
  <si>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</si>
  <si>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</si>
  <si>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</si>
  <si>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</si>
  <si>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</si>
  <si>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</si>
  <si>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</si>
  <si>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</si>
  <si>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</si>
  <si>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</si>
  <si>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</si>
  <si>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</si>
  <si>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</si>
  <si>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</si>
  <si>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</si>
  <si>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</si>
  <si>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</si>
  <si>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</si>
  <si>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</si>
  <si>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</si>
  <si>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</si>
  <si>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</si>
  <si>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</si>
  <si>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</si>
  <si>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</si>
  <si>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</si>
  <si>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</si>
  <si>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</si>
  <si>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</si>
  <si>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</si>
  <si>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</si>
  <si>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</si>
  <si>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</si>
  <si>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</si>
  <si>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</si>
  <si>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</si>
  <si>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</si>
  <si>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</si>
  <si>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</si>
  <si>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</si>
  <si>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</si>
  <si>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</si>
  <si>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</si>
  <si>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</si>
  <si>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</si>
  <si>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</si>
  <si>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</si>
  <si>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</si>
  <si>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</si>
  <si>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</si>
  <si>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</si>
  <si>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</si>
  <si>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</si>
  <si>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</si>
  <si>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</si>
  <si>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</si>
  <si>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</si>
  <si>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</si>
  <si>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</si>
  <si>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</si>
  <si>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</si>
  <si>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</si>
  <si>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</si>
  <si>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</si>
  <si>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</si>
  <si>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</si>
  <si>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</si>
  <si>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</si>
  <si>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</si>
  <si>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</si>
  <si>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</si>
  <si>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</si>
  <si>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</si>
  <si>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</si>
  <si>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</si>
  <si>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</si>
  <si>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</si>
  <si>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</si>
  <si>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</si>
  <si>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</si>
  <si>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</si>
  <si>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</si>
  <si>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</si>
  <si>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</si>
  <si>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</si>
  <si>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</si>
  <si>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</si>
  <si>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</si>
  <si>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</si>
  <si>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</si>
  <si>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</si>
  <si>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</si>
  <si>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</si>
  <si>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</si>
  <si>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</si>
  <si>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</si>
  <si>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</si>
  <si>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</si>
  <si>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</si>
  <si>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</si>
  <si>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</si>
  <si>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</si>
  <si>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</si>
  <si>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</si>
  <si>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</si>
  <si>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</si>
  <si>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</si>
  <si>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</si>
  <si>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</si>
  <si>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</si>
  <si>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</si>
  <si>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</si>
  <si>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</si>
  <si>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</si>
  <si>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</si>
  <si>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</si>
  <si>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</si>
  <si>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</si>
  <si>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</si>
  <si>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</si>
  <si>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</si>
  <si>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</si>
  <si>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</si>
  <si>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</si>
  <si>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</si>
  <si>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</si>
  <si>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</si>
  <si>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</si>
  <si>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</si>
  <si>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</si>
  <si>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</si>
  <si>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</si>
  <si>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</si>
  <si>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</si>
  <si>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</si>
  <si>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</si>
  <si>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</si>
  <si>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</si>
  <si>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</si>
  <si>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</si>
  <si>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</si>
  <si>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</si>
  <si>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</si>
  <si>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</si>
  <si>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</si>
  <si>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</si>
  <si>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</si>
  <si>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</si>
  <si>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</si>
  <si>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</si>
  <si>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</si>
  <si>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</si>
  <si>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</si>
  <si>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</si>
  <si>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</si>
  <si>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</si>
  <si>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</si>
  <si>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</si>
  <si>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</si>
  <si>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</si>
  <si>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</si>
  <si>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</si>
  <si>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</si>
  <si>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</si>
  <si>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</si>
  <si>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</si>
  <si>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</si>
  <si>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</si>
  <si>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</si>
  <si>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</si>
  <si>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</si>
  <si>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</si>
  <si>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</si>
  <si>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</si>
  <si>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</si>
  <si>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</si>
  <si>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</si>
  <si>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</si>
  <si>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</si>
  <si>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</si>
  <si>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</si>
  <si>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</si>
  <si>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</si>
  <si>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</si>
  <si>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</si>
  <si>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</si>
  <si>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</si>
  <si>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</si>
  <si>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</si>
  <si>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</si>
  <si>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</si>
  <si>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</si>
  <si>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</si>
  <si>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</si>
  <si>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</si>
  <si>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</si>
  <si>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</si>
  <si>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</si>
  <si>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</si>
  <si>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</si>
  <si>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</si>
  <si>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</si>
  <si>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</si>
  <si>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</si>
  <si>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</si>
  <si>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</si>
  <si>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</si>
  <si>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</si>
  <si>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</si>
  <si>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</si>
  <si>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</si>
  <si>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</si>
  <si>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</si>
  <si>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</si>
  <si>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</si>
  <si>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</si>
  <si>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</si>
  <si>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</si>
  <si>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</si>
  <si>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</si>
  <si>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</si>
  <si>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</si>
  <si>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</si>
  <si>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</si>
  <si>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</si>
  <si>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</si>
  <si>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</si>
  <si>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</si>
  <si>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</si>
  <si>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</si>
  <si>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</si>
  <si>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</si>
  <si>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</si>
  <si>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</si>
  <si>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</si>
  <si>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</si>
  <si>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</si>
  <si>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</si>
  <si>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</si>
  <si>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</si>
  <si>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</si>
  <si>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</si>
  <si>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</si>
  <si>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</si>
  <si>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</si>
  <si>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</si>
  <si>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</si>
  <si>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</si>
  <si>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</si>
  <si>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</si>
  <si>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</si>
  <si>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</si>
  <si>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</si>
  <si>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</si>
  <si>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</si>
  <si>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</si>
  <si>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</si>
  <si>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</si>
  <si>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</si>
  <si>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</si>
  <si>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</si>
  <si>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</si>
  <si>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</si>
  <si>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</si>
  <si>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</si>
  <si>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</si>
  <si>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</si>
  <si>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</si>
  <si>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</si>
  <si>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</si>
  <si>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</si>
  <si>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</si>
  <si>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</si>
  <si>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</si>
  <si>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</si>
  <si>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</si>
  <si>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</si>
  <si>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</si>
  <si>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</si>
  <si>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</si>
  <si>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</si>
  <si>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</si>
  <si>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</si>
  <si>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</si>
  <si>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</si>
  <si>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</si>
  <si>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</si>
  <si>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</si>
  <si>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</si>
  <si>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</si>
  <si>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</si>
  <si>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</si>
  <si>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</si>
  <si>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</si>
  <si>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</si>
  <si>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</si>
  <si>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</si>
  <si>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</si>
  <si>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</si>
  <si>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</si>
  <si>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</si>
  <si>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</si>
  <si>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</si>
  <si>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</si>
  <si>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</si>
  <si>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</si>
  <si>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</si>
  <si>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</si>
  <si>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</si>
  <si>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</si>
  <si>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</si>
  <si>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</si>
  <si>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</si>
  <si>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</si>
  <si>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</si>
  <si>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</si>
  <si>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</si>
  <si>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</si>
  <si>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</si>
  <si>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</si>
  <si>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</si>
  <si>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</si>
  <si>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</si>
  <si>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</si>
  <si>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</si>
  <si>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</si>
  <si>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</si>
  <si>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</si>
  <si>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</si>
  <si>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</si>
  <si>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</si>
  <si>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</si>
  <si>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</si>
  <si>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</si>
  <si>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</si>
  <si>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</si>
  <si>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</si>
  <si>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</si>
  <si>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</si>
  <si>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</si>
  <si>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</si>
  <si>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</si>
  <si>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</si>
  <si>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</si>
  <si>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</si>
  <si>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</si>
  <si>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</si>
  <si>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</si>
  <si>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</si>
  <si>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</si>
  <si>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</si>
  <si>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</si>
  <si>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</si>
  <si>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</si>
  <si>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</si>
  <si>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</si>
  <si>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</si>
  <si>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</si>
  <si>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</si>
  <si>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</si>
  <si>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</si>
  <si>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</si>
  <si>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</si>
  <si>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</si>
  <si>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</si>
  <si>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</si>
  <si>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</si>
  <si>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</si>
  <si>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</si>
  <si>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</si>
  <si>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</si>
  <si>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</si>
  <si>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</si>
  <si>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</si>
  <si>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</si>
  <si>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</si>
  <si>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</si>
  <si>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</si>
  <si>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</si>
  <si>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</si>
  <si>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</si>
  <si>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</si>
  <si>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</si>
  <si>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</si>
  <si>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</si>
  <si>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</si>
  <si>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</si>
  <si>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</si>
  <si>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</si>
  <si>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</si>
  <si>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</si>
  <si>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</si>
  <si>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</si>
  <si>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</si>
  <si>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</si>
  <si>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</si>
  <si>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</si>
  <si>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</si>
  <si>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</si>
  <si>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</si>
  <si>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</si>
  <si>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</si>
  <si>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</si>
  <si>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</si>
  <si>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</si>
  <si>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</si>
  <si>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</si>
  <si>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</si>
  <si>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</si>
  <si>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</si>
  <si>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</si>
  <si>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</si>
  <si>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</si>
  <si>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</si>
  <si>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</si>
  <si>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</si>
  <si>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</si>
  <si>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</si>
  <si>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</si>
  <si>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</si>
  <si>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</si>
  <si>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</si>
  <si>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</si>
  <si>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</si>
  <si>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</si>
  <si>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</si>
  <si>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</si>
  <si>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</si>
  <si>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</si>
  <si>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</si>
  <si>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</si>
  <si>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</si>
  <si>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</si>
  <si>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</si>
  <si>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</si>
  <si>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</si>
  <si>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</si>
  <si>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</si>
  <si>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</si>
  <si>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</si>
  <si>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</si>
  <si>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</si>
  <si>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</si>
  <si>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</si>
  <si>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</si>
  <si>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</si>
  <si>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</si>
  <si>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</si>
  <si>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</si>
  <si>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</si>
  <si>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</si>
  <si>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</si>
  <si>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</si>
  <si>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</si>
  <si>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</si>
  <si>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</si>
  <si>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</si>
  <si>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</si>
  <si>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</si>
  <si>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</si>
  <si>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</si>
  <si>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</si>
  <si>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</si>
  <si>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</si>
  <si>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</si>
  <si>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</si>
  <si>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</si>
  <si>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</si>
  <si>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</si>
  <si>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</si>
  <si>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</si>
  <si>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</si>
  <si>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</si>
  <si>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</si>
  <si>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</si>
  <si>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</si>
  <si>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</si>
  <si>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</si>
  <si>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</si>
  <si>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</si>
  <si>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</si>
  <si>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</si>
  <si>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</si>
  <si>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</si>
  <si>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</si>
  <si>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</si>
  <si>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</si>
  <si>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</si>
  <si>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</si>
  <si>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</si>
  <si>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</si>
  <si>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</si>
  <si>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</si>
  <si>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</si>
  <si>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</si>
  <si>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</si>
  <si>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</si>
  <si>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</si>
  <si>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</si>
  <si>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</si>
  <si>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</si>
  <si>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</si>
  <si>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</si>
  <si>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</si>
  <si>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</si>
  <si>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</si>
  <si>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</si>
  <si>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</si>
  <si>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</si>
  <si>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</si>
  <si>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</si>
  <si>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</si>
  <si>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</si>
  <si>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</si>
  <si>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</si>
  <si>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</si>
  <si>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</si>
  <si>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</si>
  <si>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</si>
  <si>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</si>
  <si>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</si>
  <si>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</si>
  <si>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</si>
  <si>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</si>
  <si>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</si>
  <si>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</si>
  <si>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</si>
  <si>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</si>
  <si>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</si>
  <si>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</si>
  <si>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</si>
  <si>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</si>
  <si>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</si>
  <si>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</si>
  <si>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</si>
  <si>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</si>
  <si>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</si>
  <si>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</si>
  <si>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</si>
  <si>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</si>
  <si>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</si>
  <si>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</si>
  <si>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</si>
  <si>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</si>
  <si>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</si>
  <si>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</si>
  <si>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</si>
  <si>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</si>
  <si>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</si>
  <si>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</si>
  <si>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</si>
  <si>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</si>
  <si>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</si>
  <si>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</si>
  <si>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</si>
  <si>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</si>
  <si>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</si>
  <si>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</si>
  <si>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</si>
  <si>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</si>
  <si>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</si>
  <si>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</si>
  <si>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</si>
  <si>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</si>
  <si>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</si>
  <si>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</si>
  <si>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</si>
  <si>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</si>
  <si>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</si>
  <si>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</si>
  <si>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</si>
  <si>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</si>
  <si>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</si>
  <si>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</si>
  <si>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</si>
  <si>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</si>
  <si>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</si>
  <si>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</si>
  <si>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</si>
  <si>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</si>
  <si>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</si>
  <si>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</si>
  <si>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</si>
  <si>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</si>
  <si>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</si>
  <si>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</si>
  <si>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</si>
  <si>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</si>
  <si>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</si>
  <si>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</si>
  <si>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</si>
  <si>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</si>
  <si>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</si>
  <si>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</si>
  <si>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</si>
  <si>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</si>
  <si>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</si>
  <si>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</si>
  <si>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</si>
  <si>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</si>
  <si>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</si>
  <si>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</si>
  <si>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</si>
  <si>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</si>
  <si>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</si>
  <si>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</si>
  <si>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</si>
  <si>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</si>
  <si>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</si>
  <si>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</si>
  <si>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</si>
  <si>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</si>
  <si>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</si>
  <si>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</si>
  <si>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</si>
  <si>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</si>
  <si>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</si>
  <si>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</si>
  <si>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</si>
  <si>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</si>
  <si>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</si>
  <si>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</si>
  <si>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</si>
  <si>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</si>
  <si>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</si>
  <si>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</si>
  <si>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</si>
  <si>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</si>
  <si>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</si>
  <si>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</si>
  <si>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</si>
  <si>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</si>
  <si>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</si>
  <si>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</si>
  <si>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</si>
  <si>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</si>
  <si>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</si>
  <si>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</si>
  <si>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</si>
  <si>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</si>
  <si>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</si>
  <si>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</si>
  <si>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</si>
  <si>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</si>
  <si>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</si>
  <si>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</si>
  <si>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</si>
  <si>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</si>
  <si>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</si>
  <si>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</si>
  <si>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</si>
  <si>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</si>
  <si>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</si>
  <si>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</si>
  <si>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</si>
  <si>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</si>
  <si>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</si>
  <si>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</si>
  <si>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</si>
  <si>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</si>
  <si>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</si>
  <si>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</si>
  <si>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</si>
  <si>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</si>
  <si>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</si>
  <si>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</si>
  <si>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</si>
  <si>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</si>
  <si>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</si>
  <si>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</si>
  <si>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</si>
  <si>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</si>
  <si>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</si>
  <si>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</si>
  <si>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</si>
  <si>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</si>
  <si>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</si>
  <si>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</si>
  <si>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</si>
  <si>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</si>
  <si>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</si>
  <si>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</si>
  <si>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</si>
  <si>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</si>
  <si>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</si>
  <si>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</si>
  <si>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</si>
  <si>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</si>
  <si>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</si>
  <si>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</si>
  <si>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</si>
  <si>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</si>
  <si>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</si>
  <si>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</si>
  <si>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</si>
  <si>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</si>
  <si>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</si>
  <si>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</si>
  <si>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</si>
  <si>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</si>
  <si>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</si>
  <si>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</si>
  <si>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</si>
  <si>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</si>
  <si>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</si>
  <si>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</si>
  <si>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</si>
  <si>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</si>
  <si>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</si>
  <si>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</si>
  <si>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</si>
  <si>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</si>
  <si>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</si>
  <si>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</si>
  <si>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</si>
  <si>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</si>
  <si>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</si>
  <si>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</si>
  <si>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</si>
  <si>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</si>
  <si>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</si>
  <si>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</si>
  <si>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</si>
  <si>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</si>
  <si>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</si>
  <si>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</si>
  <si>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</si>
  <si>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</si>
  <si>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</si>
  <si>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</si>
  <si>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</si>
  <si>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</si>
  <si>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</si>
  <si>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</si>
  <si>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</si>
  <si>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</si>
  <si>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</si>
  <si>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</si>
  <si>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</si>
  <si>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</si>
  <si>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</si>
  <si>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</si>
  <si>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</si>
  <si>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</si>
  <si>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</si>
  <si>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</si>
  <si>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</si>
  <si>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</si>
  <si>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</si>
  <si>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</si>
  <si>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</si>
  <si>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</si>
  <si>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</si>
  <si>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</si>
  <si>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</si>
  <si>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</si>
  <si>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</si>
  <si>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</si>
  <si>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</si>
  <si>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</si>
  <si>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</si>
  <si>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</si>
  <si>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</si>
  <si>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</si>
  <si>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</si>
  <si>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</si>
  <si>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</si>
  <si>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</si>
  <si>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</si>
  <si>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</si>
  <si>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</si>
  <si>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</si>
  <si>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</si>
  <si>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</si>
  <si>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</si>
  <si>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</si>
  <si>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</si>
  <si>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</si>
  <si>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</si>
  <si>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</si>
  <si>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</si>
  <si>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</si>
  <si>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</si>
  <si>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</si>
  <si>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</si>
  <si>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</si>
  <si>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</si>
  <si>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</si>
  <si>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</si>
  <si>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</si>
  <si>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</si>
  <si>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</si>
  <si>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</si>
  <si>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</si>
  <si>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</si>
  <si>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</si>
  <si>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</si>
  <si>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</si>
  <si>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</si>
  <si>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</si>
  <si>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</si>
  <si>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</si>
  <si>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</si>
  <si>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</si>
  <si>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</si>
  <si>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</si>
  <si>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</si>
  <si>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</si>
  <si>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</si>
  <si>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</si>
  <si>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</si>
  <si>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</si>
  <si>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</si>
  <si>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</si>
  <si>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</si>
  <si>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</si>
  <si>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</si>
  <si>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</si>
  <si>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</si>
  <si>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</si>
  <si>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</si>
  <si>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</si>
  <si>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</si>
  <si>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</si>
  <si>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</si>
  <si>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</si>
  <si>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</si>
  <si>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</si>
  <si>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</si>
  <si>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</si>
  <si>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</si>
  <si>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</si>
  <si>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</si>
  <si>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</si>
  <si>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</si>
  <si>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</si>
  <si>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</si>
  <si>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</si>
  <si>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</si>
  <si>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</si>
  <si>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</si>
  <si>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</si>
  <si>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</si>
  <si>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</si>
  <si>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</si>
  <si>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</si>
  <si>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</si>
  <si>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</si>
  <si>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</si>
  <si>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</si>
  <si>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</si>
  <si>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</si>
  <si>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</si>
  <si>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</si>
  <si>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</si>
  <si>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</si>
  <si>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</si>
  <si>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</si>
  <si>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</si>
  <si>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</si>
  <si>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</si>
  <si>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</si>
  <si>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</si>
  <si>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</si>
  <si>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</si>
  <si>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</si>
  <si>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</si>
  <si>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</si>
  <si>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</si>
  <si>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</si>
  <si>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</si>
  <si>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</si>
  <si>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</si>
  <si>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</si>
  <si>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</si>
  <si>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</si>
  <si>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</si>
  <si>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</si>
  <si>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</si>
  <si>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</si>
  <si>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</si>
  <si>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</si>
  <si>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</si>
  <si>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</si>
  <si>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</si>
  <si>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</si>
  <si>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</si>
  <si>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</si>
  <si>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</si>
  <si>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</si>
  <si>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</si>
  <si>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</si>
  <si>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</si>
  <si>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</si>
  <si>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</si>
  <si>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</si>
  <si>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</si>
  <si>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</si>
  <si>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</si>
  <si>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</si>
  <si>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</si>
  <si>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</si>
  <si>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</si>
  <si>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</si>
  <si>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</si>
  <si>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</si>
  <si>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</si>
  <si>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</si>
  <si>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</si>
  <si>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</si>
  <si>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</si>
  <si>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</si>
  <si>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</si>
  <si>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</si>
  <si>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</si>
  <si>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</si>
  <si>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</si>
  <si>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</si>
  <si>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</si>
  <si>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</si>
  <si>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</si>
  <si>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</si>
  <si>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</si>
  <si>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</si>
  <si>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</si>
  <si>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</si>
  <si>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</si>
  <si>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</si>
  <si>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</si>
  <si>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</si>
  <si>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</si>
  <si>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</si>
  <si>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</si>
  <si>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</si>
  <si>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</si>
  <si>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</si>
  <si>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</si>
  <si>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</si>
  <si>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</si>
  <si>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</si>
  <si>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</si>
  <si>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</si>
  <si>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</si>
  <si>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</si>
  <si>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</si>
  <si>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</si>
  <si>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</si>
  <si>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</si>
  <si>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</si>
  <si>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</si>
  <si>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</si>
  <si>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</si>
  <si>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</si>
  <si>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</si>
  <si>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</si>
  <si>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</si>
  <si>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</si>
  <si>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</si>
  <si>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</si>
  <si>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</si>
  <si>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</si>
  <si>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</si>
  <si>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</si>
  <si>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</si>
  <si>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</si>
  <si>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</si>
  <si>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</si>
  <si>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</si>
  <si>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</si>
  <si>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</si>
  <si>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</si>
  <si>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</si>
  <si>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</si>
  <si>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</si>
  <si>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</si>
  <si>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</si>
  <si>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</si>
  <si>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</si>
  <si>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</si>
  <si>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</si>
  <si>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</si>
  <si>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</si>
  <si>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</si>
  <si>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</si>
  <si>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</si>
  <si>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</si>
  <si>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</si>
  <si>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</si>
  <si>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</si>
  <si>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</si>
  <si>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</si>
  <si>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</si>
  <si>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</si>
  <si>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</si>
  <si>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</si>
  <si>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</si>
  <si>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</si>
  <si>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</si>
  <si>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</si>
  <si>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</si>
  <si>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</si>
  <si>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</si>
  <si>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</si>
  <si>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</si>
  <si>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</si>
  <si>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</si>
  <si>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</si>
  <si>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</si>
  <si>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</si>
  <si>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</si>
  <si>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</si>
  <si>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</si>
  <si>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</si>
  <si>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</si>
  <si>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</si>
  <si>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</si>
  <si>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</si>
  <si>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</si>
  <si>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</si>
  <si>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</si>
  <si>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</si>
  <si>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</si>
  <si>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</si>
  <si>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</si>
  <si>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</si>
  <si>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</si>
  <si>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</si>
  <si>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</si>
  <si>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</si>
  <si>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</si>
  <si>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</si>
  <si>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</si>
  <si>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</si>
  <si>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</si>
  <si>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</si>
  <si>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</si>
  <si>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</si>
  <si>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</si>
  <si>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</si>
  <si>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</si>
  <si>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</si>
  <si>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</si>
  <si>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</si>
  <si>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</si>
  <si>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</si>
  <si>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</si>
  <si>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</si>
  <si>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</si>
  <si>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</si>
  <si>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</si>
  <si>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</si>
  <si>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</si>
  <si>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</si>
  <si>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</si>
  <si>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</si>
  <si>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</si>
  <si>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</si>
  <si>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</si>
  <si>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</si>
  <si>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</si>
  <si>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</si>
  <si>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</si>
  <si>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</si>
  <si>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</si>
  <si>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</si>
  <si>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</si>
  <si>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</si>
  <si>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</si>
  <si>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</si>
  <si>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</si>
  <si>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</si>
  <si>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</si>
  <si>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</si>
  <si>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</si>
  <si>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</si>
  <si>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</si>
  <si>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</si>
  <si>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</si>
  <si>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</si>
  <si>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</si>
  <si>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</si>
  <si>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</si>
  <si>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</si>
  <si>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</si>
  <si>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</si>
  <si>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</si>
  <si>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</si>
  <si>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</si>
  <si>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</si>
  <si>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</si>
  <si>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</si>
  <si>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</si>
  <si>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</si>
  <si>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</si>
  <si>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</si>
  <si>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</si>
  <si>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</si>
  <si>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</si>
  <si>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</si>
  <si>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</si>
  <si>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</si>
  <si>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</si>
  <si>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</si>
  <si>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</si>
  <si>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</si>
  <si>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</si>
  <si>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</si>
  <si>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</si>
  <si>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</si>
  <si>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</si>
  <si>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</si>
  <si>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</si>
  <si>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</si>
  <si>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</si>
  <si>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</si>
  <si>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</si>
  <si>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</si>
  <si>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</si>
  <si>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</si>
  <si>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</si>
  <si>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</si>
  <si>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</si>
  <si>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</si>
  <si>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</si>
  <si>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</si>
  <si>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</si>
  <si>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</si>
  <si>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</si>
  <si>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</si>
  <si>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</si>
  <si>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</si>
  <si>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</si>
  <si>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</si>
  <si>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</si>
  <si>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</si>
  <si>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</si>
  <si>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</si>
  <si>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</si>
  <si>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</si>
  <si>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</si>
  <si>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</si>
  <si>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</si>
  <si>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</si>
  <si>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</si>
  <si>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</si>
  <si>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</si>
  <si>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</si>
  <si>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</si>
  <si>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</si>
  <si>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</si>
  <si>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</si>
  <si>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</si>
  <si>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</si>
  <si>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</si>
  <si>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</si>
  <si>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</si>
  <si>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</si>
  <si>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</si>
  <si>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</si>
  <si>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</si>
  <si>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</si>
  <si>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</si>
  <si>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</si>
  <si>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</si>
  <si>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</si>
  <si>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</si>
  <si>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</si>
  <si>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</si>
  <si>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</si>
  <si>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</si>
  <si>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</si>
  <si>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</si>
  <si>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</si>
  <si>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</si>
  <si>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</si>
  <si>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</si>
  <si>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</si>
  <si>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</si>
  <si>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</si>
  <si>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</si>
  <si>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</si>
  <si>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</si>
  <si>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</si>
  <si>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</si>
  <si>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</si>
  <si>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</si>
  <si>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</si>
  <si>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</si>
  <si>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</si>
  <si>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</si>
  <si>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</si>
  <si>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</si>
  <si>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</si>
  <si>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</si>
  <si>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</si>
  <si>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</si>
  <si>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</si>
  <si>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</si>
  <si>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</si>
  <si>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</si>
  <si>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</si>
  <si>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</si>
  <si>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</si>
  <si>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</si>
  <si>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</si>
  <si>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</si>
  <si>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</si>
  <si>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</si>
  <si>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</si>
  <si>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</si>
  <si>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</si>
  <si>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</si>
  <si>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</si>
  <si>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</si>
  <si>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</si>
  <si>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</si>
  <si>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</si>
  <si>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</si>
  <si>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</si>
  <si>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</si>
  <si>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</si>
  <si>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</si>
  <si>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</si>
  <si>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</si>
  <si>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</si>
  <si>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</si>
  <si>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</si>
  <si>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</si>
  <si>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</si>
  <si>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</si>
  <si>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</si>
  <si>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</si>
  <si>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</si>
  <si>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</si>
  <si>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</si>
  <si>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</si>
  <si>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</si>
  <si>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</si>
  <si>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</si>
  <si>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</si>
  <si>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</si>
  <si>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</si>
  <si>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</si>
  <si>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</si>
  <si>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</si>
  <si>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</si>
  <si>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</si>
  <si>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</si>
  <si>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</si>
  <si>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</si>
  <si>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</si>
  <si>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</si>
  <si>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</si>
  <si>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</si>
  <si>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</si>
  <si>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</si>
  <si>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</si>
  <si>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</si>
  <si>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</si>
  <si>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</si>
  <si>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</si>
  <si>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</si>
  <si>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</si>
  <si>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</si>
  <si>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</si>
  <si>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</si>
  <si>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</si>
  <si>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</si>
  <si>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</si>
  <si>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</si>
  <si>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</si>
  <si>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</si>
  <si>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</si>
  <si>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</si>
  <si>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</si>
  <si>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</si>
  <si>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</si>
  <si>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</si>
  <si>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</si>
  <si>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</si>
  <si>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</si>
  <si>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</si>
  <si>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</si>
  <si>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</si>
  <si>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</si>
  <si>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</si>
  <si>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</si>
  <si>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</si>
  <si>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</si>
  <si>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</si>
  <si>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</si>
  <si>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</si>
  <si>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</si>
  <si>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</si>
  <si>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</si>
  <si>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</si>
  <si>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</si>
  <si>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</si>
  <si>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</si>
  <si>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</si>
  <si>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</si>
  <si>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</si>
  <si>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</si>
  <si>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</si>
  <si>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</si>
  <si>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</si>
  <si>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</si>
  <si>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</si>
  <si>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</si>
  <si>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</si>
  <si>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</si>
  <si>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</si>
  <si>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</si>
  <si>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</si>
  <si>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</si>
  <si>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</si>
  <si>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</si>
  <si>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</si>
  <si>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</si>
  <si>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</si>
  <si>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</si>
  <si>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</si>
  <si>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</si>
  <si>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</si>
  <si>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</si>
  <si>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</si>
  <si>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</si>
  <si>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</si>
  <si>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</si>
  <si>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</si>
  <si>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</si>
  <si>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</si>
  <si>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</si>
  <si>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</si>
  <si>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</si>
  <si>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</si>
  <si>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</si>
  <si>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</si>
  <si>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</si>
  <si>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</si>
  <si>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</si>
  <si>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</si>
  <si>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</si>
  <si>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</si>
  <si>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</si>
  <si>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</si>
  <si>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</si>
  <si>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</si>
  <si>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</si>
  <si>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</si>
  <si>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</si>
  <si>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</si>
  <si>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</si>
  <si>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</si>
  <si>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</si>
  <si>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</si>
  <si>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</si>
  <si>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</si>
  <si>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</si>
  <si>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</si>
  <si>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</si>
  <si>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</si>
  <si>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</si>
  <si>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</si>
  <si>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</si>
  <si>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</si>
  <si>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</si>
  <si>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</si>
  <si>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</si>
  <si>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</si>
  <si>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</si>
  <si>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</si>
  <si>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</si>
  <si>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</si>
  <si>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</si>
  <si>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</si>
  <si>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</si>
  <si>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</si>
  <si>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</si>
  <si>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</si>
  <si>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</si>
  <si>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</si>
  <si>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</si>
  <si>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</si>
  <si>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</si>
  <si>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</si>
  <si>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</si>
  <si>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</si>
  <si>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</si>
  <si>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</si>
  <si>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</si>
  <si>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</si>
  <si>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</si>
  <si>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</si>
  <si>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</si>
  <si>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</si>
  <si>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</si>
  <si>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</si>
  <si>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</si>
  <si>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</si>
  <si>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</si>
  <si>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</si>
  <si>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</si>
  <si>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</si>
  <si>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</si>
  <si>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</si>
  <si>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</si>
  <si>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</si>
  <si>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</si>
  <si>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</si>
  <si>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</si>
  <si>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</si>
  <si>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</si>
  <si>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</si>
  <si>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</si>
  <si>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</si>
  <si>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</si>
  <si>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</si>
  <si>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</si>
  <si>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</si>
  <si>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</si>
  <si>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</si>
  <si>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</si>
  <si>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</si>
  <si>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</si>
  <si>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</si>
  <si>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</si>
  <si>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</si>
  <si>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</si>
  <si>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</si>
  <si>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</si>
  <si>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</si>
  <si>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</si>
  <si>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</si>
  <si>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</si>
  <si>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</si>
  <si>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</si>
  <si>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</si>
  <si>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</si>
  <si>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</si>
  <si>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</si>
  <si>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</si>
  <si>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</si>
  <si>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</si>
  <si>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</si>
  <si>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</si>
  <si>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</si>
  <si>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</si>
  <si>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</si>
  <si>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</si>
  <si>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</si>
  <si>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</si>
  <si>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</si>
  <si>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</si>
  <si>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</si>
  <si>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</si>
  <si>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</si>
  <si>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</si>
  <si>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</si>
  <si>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</si>
  <si>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</si>
  <si>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</si>
  <si>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</si>
  <si>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</si>
  <si>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</si>
  <si>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</si>
  <si>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</si>
  <si>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</si>
  <si>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</si>
  <si>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</si>
  <si>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</si>
  <si>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</si>
  <si>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</si>
  <si>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</si>
  <si>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</si>
  <si>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</si>
  <si>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</si>
  <si>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</si>
  <si>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</si>
  <si>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</si>
  <si>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</si>
  <si>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</si>
  <si>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</si>
  <si>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</si>
  <si>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</si>
  <si>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</si>
  <si>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</si>
  <si>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</si>
  <si>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</si>
  <si>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</si>
  <si>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</si>
  <si>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</si>
  <si>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</si>
  <si>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</si>
  <si>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</si>
  <si>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</si>
  <si>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</si>
  <si>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</si>
  <si>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</si>
  <si>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</si>
  <si>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</si>
  <si>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</si>
  <si>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</si>
  <si>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</si>
  <si>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</si>
  <si>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</si>
  <si>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</si>
  <si>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</si>
  <si>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</si>
  <si>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</si>
  <si>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</si>
  <si>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</si>
  <si>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</si>
  <si>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</si>
  <si>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</si>
  <si>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</si>
  <si>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</si>
  <si>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</si>
  <si>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</si>
  <si>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</si>
  <si>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</si>
  <si>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</si>
  <si>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</si>
  <si>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</si>
  <si>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</si>
  <si>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</si>
  <si>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</si>
  <si>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</si>
  <si>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</si>
  <si>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</si>
  <si>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</si>
  <si>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</si>
  <si>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</si>
  <si>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</si>
  <si>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</si>
  <si>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</si>
  <si>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</si>
  <si>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</si>
  <si>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</si>
  <si>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</si>
  <si>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</si>
  <si>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</si>
  <si>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</si>
  <si>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</si>
  <si>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</si>
  <si>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</si>
  <si>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</si>
  <si>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</si>
  <si>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</si>
  <si>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</si>
  <si>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</si>
  <si>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</si>
  <si>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</si>
  <si>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</si>
  <si>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</si>
  <si>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</si>
  <si>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</si>
  <si>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</si>
  <si>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</si>
  <si>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</si>
  <si>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</si>
  <si>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</si>
  <si>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</si>
  <si>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</si>
  <si>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</si>
  <si>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</si>
  <si>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</si>
  <si>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</si>
  <si>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</si>
  <si>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</si>
  <si>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</si>
  <si>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</si>
  <si>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</si>
  <si>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</si>
  <si>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</si>
  <si>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</si>
  <si>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</si>
  <si>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</si>
  <si>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</si>
  <si>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</si>
  <si>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</si>
  <si>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</si>
  <si>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</si>
  <si>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</si>
  <si>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</si>
  <si>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</si>
  <si>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</si>
  <si>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</si>
  <si>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</si>
  <si>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</si>
  <si>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</si>
  <si>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</si>
  <si>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</si>
  <si>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</si>
  <si>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</si>
  <si>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</si>
  <si>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</si>
  <si>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</si>
  <si>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</si>
  <si>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</si>
  <si>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</si>
  <si>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</si>
  <si>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</si>
  <si>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</si>
  <si>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</si>
  <si>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</si>
  <si>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</si>
  <si>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</si>
  <si>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</si>
  <si>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</si>
  <si>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</si>
  <si>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</si>
  <si>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</si>
  <si>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</si>
  <si>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</si>
  <si>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</si>
  <si>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</si>
  <si>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</si>
  <si>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</si>
  <si>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</si>
  <si>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</si>
  <si>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</si>
  <si>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</si>
  <si>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</si>
  <si>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</si>
  <si>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</si>
  <si>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</si>
  <si>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</si>
  <si>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</si>
  <si>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</si>
  <si>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</si>
  <si>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</si>
  <si>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</si>
  <si>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</si>
  <si>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</si>
  <si>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</si>
  <si>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</si>
  <si>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</si>
  <si>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</si>
  <si>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</si>
  <si>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</si>
  <si>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</si>
  <si>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</si>
  <si>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</si>
  <si>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</si>
  <si>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</si>
  <si>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</si>
  <si>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</si>
  <si>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</si>
  <si>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</si>
  <si>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</si>
  <si>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</si>
  <si>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</si>
  <si>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</si>
  <si>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</si>
  <si>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</si>
  <si>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</si>
  <si>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</si>
  <si>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</si>
  <si>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</si>
  <si>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</si>
  <si>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</si>
  <si>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</si>
  <si>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</si>
  <si>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</si>
  <si>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</si>
  <si>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</si>
  <si>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</si>
  <si>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</si>
  <si>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</si>
  <si>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</si>
  <si>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</si>
  <si>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</si>
  <si>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</si>
  <si>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</si>
  <si>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</si>
  <si>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</si>
  <si>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</si>
  <si>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</si>
  <si>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</si>
  <si>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</si>
  <si>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</si>
  <si>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</si>
  <si>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</si>
  <si>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</si>
  <si>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</si>
  <si>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</si>
  <si>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</si>
  <si>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</si>
  <si>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</si>
  <si>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</si>
  <si>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</si>
  <si>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</si>
  <si>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</si>
  <si>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</si>
  <si>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</si>
  <si>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</si>
  <si>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</si>
  <si>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</si>
  <si>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</si>
  <si>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</si>
  <si>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</si>
  <si>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</si>
  <si>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</si>
  <si>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</si>
  <si>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</si>
  <si>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</si>
  <si>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</si>
  <si>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</si>
  <si>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</si>
  <si>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</si>
  <si>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</si>
  <si>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</si>
  <si>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</si>
  <si>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</si>
  <si>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</si>
  <si>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</si>
  <si>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</si>
  <si>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</si>
  <si>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</si>
  <si>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</si>
  <si>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</si>
  <si>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</si>
  <si>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</si>
  <si>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</si>
  <si>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</si>
  <si>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</si>
  <si>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</si>
  <si>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</si>
  <si>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</si>
  <si>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</si>
  <si>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</si>
  <si>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</si>
  <si>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</si>
  <si>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</si>
  <si>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</si>
  <si>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</si>
  <si>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</si>
  <si>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</si>
  <si>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</si>
  <si>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</si>
  <si>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</si>
  <si>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</si>
  <si>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</si>
  <si>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</si>
  <si>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</si>
  <si>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</si>
  <si>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</si>
  <si>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</si>
  <si>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</si>
  <si>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</si>
  <si>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</si>
  <si>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</si>
  <si>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</si>
  <si>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</si>
  <si>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</si>
  <si>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</si>
  <si>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</si>
  <si>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</si>
  <si>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</si>
  <si>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</si>
  <si>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</si>
  <si>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</si>
  <si>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</si>
  <si>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</si>
  <si>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</si>
  <si>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</si>
  <si>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</si>
  <si>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</si>
  <si>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</si>
  <si>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</si>
  <si>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</si>
  <si>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</si>
  <si>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</si>
  <si>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</si>
  <si>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</si>
  <si>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</si>
  <si>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</si>
  <si>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</si>
  <si>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</si>
  <si>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</si>
  <si>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</si>
  <si>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</si>
  <si>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</si>
  <si>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</si>
  <si>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</si>
  <si>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</si>
  <si>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</si>
  <si>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</si>
  <si>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</si>
  <si>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</si>
  <si>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</si>
  <si>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</si>
  <si>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</si>
  <si>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</si>
  <si>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</si>
  <si>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</si>
  <si>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</si>
  <si>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</si>
  <si>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</si>
  <si>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</si>
  <si>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</si>
  <si>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</si>
  <si>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</si>
  <si>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</si>
  <si>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</si>
  <si>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</si>
  <si>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</si>
  <si>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</si>
  <si>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</si>
  <si>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</si>
  <si>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</si>
  <si>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</si>
  <si>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</si>
  <si>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</si>
  <si>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</si>
  <si>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</si>
  <si>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</si>
  <si>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</si>
  <si>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</si>
  <si>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</si>
  <si>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</si>
  <si>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</si>
  <si>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</si>
  <si>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</si>
  <si>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</si>
  <si>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</si>
  <si>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</si>
  <si>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</si>
  <si>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</si>
  <si>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</si>
  <si>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</si>
  <si>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</si>
  <si>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</si>
  <si>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</si>
  <si>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</si>
  <si>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</si>
  <si>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</si>
  <si>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</si>
  <si>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</si>
  <si>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</si>
  <si>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</si>
  <si>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</si>
  <si>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</si>
  <si>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</si>
  <si>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</si>
  <si>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</si>
  <si>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</si>
  <si>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</si>
  <si>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</si>
  <si>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</si>
  <si>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</si>
  <si>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</si>
  <si>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</si>
  <si>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</si>
  <si>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</si>
  <si>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</si>
  <si>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</si>
  <si>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</si>
  <si>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</si>
  <si>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</si>
  <si>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</si>
  <si>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</si>
  <si>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</si>
  <si>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</si>
  <si>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</si>
  <si>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</si>
  <si>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</si>
  <si>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</si>
  <si>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</si>
  <si>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</si>
  <si>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</si>
  <si>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</si>
  <si>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</si>
  <si>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</si>
  <si>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</si>
  <si>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</si>
  <si>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</si>
  <si>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</si>
  <si>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</si>
  <si>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</si>
  <si>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</si>
  <si>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</si>
  <si>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</si>
  <si>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</si>
  <si>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</si>
  <si>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</si>
  <si>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</si>
  <si>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</si>
  <si>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</si>
  <si>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</si>
  <si>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</si>
  <si>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</si>
  <si>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</si>
  <si>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</si>
  <si>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</si>
  <si>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</si>
  <si>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</si>
  <si>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</si>
  <si>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</si>
  <si>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</si>
  <si>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</si>
  <si>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</si>
  <si>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</si>
  <si>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</si>
  <si>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</si>
  <si>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</si>
  <si>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</si>
  <si>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</si>
  <si>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</si>
  <si>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</si>
  <si>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</si>
  <si>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</si>
  <si>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</si>
  <si>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</si>
  <si>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</si>
  <si>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</si>
  <si>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</si>
  <si>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</si>
  <si>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</si>
  <si>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</si>
  <si>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</si>
  <si>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</si>
  <si>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</si>
  <si>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</si>
  <si>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</si>
  <si>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</si>
  <si>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</si>
  <si>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</si>
  <si>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</si>
  <si>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</si>
  <si>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</si>
  <si>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</si>
  <si>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</si>
  <si>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</si>
  <si>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</si>
  <si>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</si>
  <si>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</si>
  <si>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</si>
  <si>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</si>
  <si>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</si>
  <si>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</si>
  <si>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</si>
  <si>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</si>
  <si>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</si>
  <si>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</si>
  <si>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</si>
  <si>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</si>
  <si>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</si>
  <si>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</si>
  <si>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</si>
  <si>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</si>
  <si>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</si>
  <si>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</si>
  <si>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</si>
  <si>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</si>
  <si>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</si>
  <si>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</si>
  <si>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</si>
  <si>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</si>
  <si>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</si>
  <si>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</si>
  <si>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</si>
  <si>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</si>
  <si>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</si>
  <si>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</si>
  <si>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</si>
  <si>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</si>
  <si>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</si>
  <si>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</si>
  <si>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</si>
  <si>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</si>
  <si>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</si>
  <si>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</si>
  <si>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</si>
  <si>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</si>
  <si>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</si>
  <si>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</si>
  <si>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</si>
  <si>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</si>
  <si>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</si>
  <si>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</si>
  <si>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</si>
  <si>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</si>
  <si>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</si>
  <si>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</si>
  <si>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</si>
  <si>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</si>
  <si>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</si>
  <si>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</si>
  <si>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</si>
  <si>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</si>
  <si>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</si>
  <si>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</si>
  <si>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</si>
  <si>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</si>
  <si>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</si>
  <si>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</si>
  <si>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</si>
  <si>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</si>
  <si>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</si>
  <si>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</si>
  <si>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</si>
  <si>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</si>
  <si>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</si>
  <si>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</si>
  <si>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</si>
  <si>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</si>
  <si>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</si>
  <si>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</si>
  <si>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</si>
  <si>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</si>
  <si>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</si>
  <si>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</si>
  <si>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</si>
  <si>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</si>
  <si>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</si>
  <si>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</si>
  <si>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</si>
  <si>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</si>
  <si>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</si>
  <si>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</si>
  <si>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</si>
  <si>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</si>
  <si>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</si>
  <si>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</si>
  <si>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</si>
  <si>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</si>
  <si>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</si>
  <si>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</si>
  <si>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</si>
  <si>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</si>
  <si>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</si>
  <si>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</si>
  <si>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</si>
  <si>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</si>
  <si>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</si>
  <si>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</si>
  <si>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</si>
  <si>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</si>
  <si>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</si>
  <si>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</si>
  <si>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</si>
  <si>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</si>
  <si>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</si>
  <si>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</si>
  <si>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</si>
  <si>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</si>
  <si>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</si>
  <si>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</si>
  <si>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</si>
  <si>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</si>
  <si>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</si>
  <si>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</si>
  <si>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</si>
  <si>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</si>
  <si>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</si>
  <si>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</si>
  <si>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</si>
  <si>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</si>
  <si>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</si>
  <si>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</si>
  <si>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</si>
  <si>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</si>
  <si>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</si>
  <si>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</si>
  <si>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</si>
  <si>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</si>
  <si>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</si>
  <si>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</si>
  <si>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</si>
  <si>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</si>
  <si>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</si>
  <si>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</si>
  <si>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</si>
  <si>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</si>
  <si>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</si>
  <si>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</si>
  <si>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</si>
  <si>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</si>
  <si>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</si>
  <si>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</si>
  <si>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</si>
  <si>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</si>
  <si>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</si>
  <si>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</si>
  <si>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</si>
  <si>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</si>
  <si>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</si>
  <si>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</si>
  <si>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</si>
  <si>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</si>
  <si>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</si>
  <si>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</si>
  <si>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</si>
  <si>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</si>
  <si>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</si>
  <si>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</si>
  <si>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</si>
  <si>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</si>
  <si>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</si>
  <si>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</si>
  <si>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</si>
  <si>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</si>
  <si>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</si>
  <si>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</si>
  <si>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</si>
  <si>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</si>
  <si>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</si>
  <si>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</si>
  <si>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</si>
  <si>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</si>
  <si>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</si>
  <si>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</si>
  <si>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</si>
  <si>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</si>
  <si>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</si>
  <si>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</si>
  <si>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</si>
  <si>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</si>
  <si>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</si>
  <si>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</si>
  <si>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</si>
  <si>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</si>
  <si>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</si>
  <si>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</si>
  <si>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</si>
  <si>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</si>
  <si>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</si>
  <si>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</si>
  <si>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</si>
  <si>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</si>
  <si>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</si>
  <si>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</si>
  <si>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</si>
  <si>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</si>
  <si>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</si>
  <si>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</si>
  <si>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</si>
  <si>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</si>
  <si>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</si>
  <si>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</si>
  <si>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</si>
  <si>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</si>
  <si>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</si>
  <si>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</si>
  <si>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</si>
  <si>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</si>
  <si>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</si>
  <si>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</si>
  <si>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</si>
  <si>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</si>
  <si>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</si>
  <si>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</si>
  <si>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</si>
  <si>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</si>
  <si>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</si>
  <si>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</si>
  <si>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</si>
  <si>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</si>
  <si>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</si>
  <si>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</si>
  <si>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</si>
  <si>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</si>
  <si>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</si>
  <si>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</si>
  <si>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</si>
  <si>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</si>
  <si>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</si>
  <si>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</si>
  <si>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</si>
  <si>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</si>
  <si>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</si>
  <si>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</si>
  <si>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</si>
  <si>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</si>
  <si>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</si>
  <si>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</si>
  <si>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</si>
  <si>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</si>
  <si>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</si>
  <si>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</si>
  <si>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</si>
  <si>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</si>
  <si>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</si>
  <si>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</si>
  <si>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</si>
  <si>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</si>
  <si>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</si>
  <si>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</si>
  <si>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</si>
  <si>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</si>
  <si>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</si>
  <si>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</si>
  <si>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</si>
  <si>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</si>
  <si>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</si>
  <si>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</si>
  <si>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</si>
  <si>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</si>
  <si>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</si>
  <si>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</si>
  <si>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</si>
  <si>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</si>
  <si>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</si>
  <si>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</si>
  <si>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</si>
  <si>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</si>
  <si>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</si>
  <si>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</si>
  <si>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</si>
  <si>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</si>
  <si>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</si>
  <si>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</si>
  <si>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</si>
  <si>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</si>
  <si>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</si>
  <si>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</si>
  <si>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</si>
  <si>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</si>
  <si>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</si>
  <si>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</si>
  <si>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</si>
  <si>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</si>
  <si>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</si>
  <si>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</si>
  <si>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</si>
  <si>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</si>
  <si>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</si>
  <si>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</si>
  <si>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</si>
  <si>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</si>
  <si>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</si>
  <si>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</si>
  <si>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</si>
  <si>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</si>
  <si>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</si>
  <si>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</si>
  <si>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</si>
  <si>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</si>
  <si>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</si>
  <si>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</si>
  <si>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</si>
  <si>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</si>
  <si>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</si>
  <si>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</si>
  <si>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</si>
  <si>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</si>
  <si>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</si>
  <si>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</si>
  <si>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</si>
  <si>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</si>
  <si>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</si>
  <si>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</si>
  <si>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</si>
  <si>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</si>
  <si>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</si>
  <si>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</si>
  <si>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</si>
  <si>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</si>
  <si>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</si>
  <si>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</si>
  <si>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</si>
  <si>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</si>
  <si>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</si>
  <si>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</si>
  <si>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</si>
  <si>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</si>
  <si>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</si>
  <si>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</si>
  <si>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</si>
  <si>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</si>
  <si>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</si>
  <si>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</si>
  <si>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</si>
  <si>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</si>
  <si>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</si>
  <si>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</si>
  <si>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</si>
  <si>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</si>
  <si>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</si>
  <si>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</si>
  <si>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</si>
  <si>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</si>
  <si>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</si>
  <si>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</si>
  <si>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</si>
  <si>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</si>
  <si>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</si>
  <si>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</si>
  <si>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</si>
  <si>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</si>
  <si>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</si>
  <si>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</si>
  <si>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</si>
  <si>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</si>
  <si>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</si>
  <si>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</si>
  <si>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</si>
  <si>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</si>
  <si>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</si>
  <si>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</si>
  <si>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</si>
  <si>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</si>
  <si>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</si>
  <si>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</si>
  <si>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</si>
  <si>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</si>
  <si>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</si>
  <si>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</si>
  <si>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</si>
  <si>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</si>
  <si>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</si>
  <si>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</si>
  <si>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</si>
  <si>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</si>
  <si>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</si>
  <si>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</si>
  <si>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</si>
  <si>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</si>
  <si>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</si>
  <si>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</si>
  <si>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</si>
  <si>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</si>
  <si>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</si>
  <si>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</si>
  <si>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</si>
  <si>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</si>
  <si>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</si>
  <si>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</si>
  <si>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</si>
  <si>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</si>
  <si>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</si>
  <si>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</si>
  <si>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</si>
  <si>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</si>
  <si>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</si>
  <si>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</si>
  <si>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</si>
  <si>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</si>
  <si>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</si>
  <si>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</si>
  <si>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</si>
  <si>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</si>
  <si>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</si>
  <si>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</si>
  <si>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</si>
  <si>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</si>
  <si>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</si>
  <si>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</si>
  <si>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</si>
  <si>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</si>
  <si>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</si>
  <si>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</si>
  <si>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</si>
  <si>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</si>
  <si>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</si>
  <si>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</si>
  <si>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</si>
  <si>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</si>
  <si>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</si>
  <si>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</si>
  <si>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</si>
  <si>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</si>
  <si>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</si>
  <si>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</si>
  <si>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</si>
  <si>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</si>
  <si>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</si>
  <si>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</si>
  <si>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</si>
  <si>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</si>
  <si>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</si>
  <si>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</si>
  <si>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</si>
  <si>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</si>
  <si>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</si>
  <si>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</si>
  <si>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</si>
  <si>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</si>
  <si>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</si>
  <si>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</si>
  <si>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</si>
  <si>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</si>
  <si>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</si>
  <si>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</si>
  <si>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</si>
  <si>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</si>
  <si>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</si>
  <si>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</si>
  <si>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</si>
  <si>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</si>
  <si>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</si>
  <si>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</si>
  <si>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</si>
  <si>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</si>
  <si>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</si>
  <si>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</si>
  <si>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</si>
  <si>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</si>
  <si>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</si>
  <si>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</si>
  <si>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</si>
  <si>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</si>
  <si>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</si>
  <si>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</si>
  <si>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</si>
  <si>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</si>
  <si>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</si>
  <si>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</si>
  <si>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</si>
  <si>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</si>
  <si>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</si>
  <si>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</si>
  <si>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</si>
  <si>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</si>
  <si>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</si>
  <si>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</si>
  <si>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</si>
  <si>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</si>
  <si>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</si>
  <si>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</si>
  <si>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</si>
  <si>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</si>
  <si>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</si>
  <si>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</si>
  <si>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</si>
  <si>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</si>
  <si>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</si>
  <si>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</si>
  <si>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</si>
  <si>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</si>
  <si>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</si>
  <si>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</si>
  <si>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</si>
  <si>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</si>
  <si>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</si>
  <si>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</si>
  <si>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</si>
  <si>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</si>
  <si>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</si>
  <si>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</si>
  <si>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</si>
  <si>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</si>
  <si>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</si>
  <si>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</si>
  <si>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</si>
  <si>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</si>
  <si>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</si>
  <si>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</si>
  <si>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</si>
  <si>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</si>
  <si>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</si>
  <si>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</si>
  <si>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</si>
  <si>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</si>
  <si>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</si>
  <si>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</si>
  <si>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</si>
  <si>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</si>
  <si>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</si>
  <si>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</si>
  <si>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</si>
  <si>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</si>
  <si>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</si>
  <si>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</si>
  <si>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</si>
  <si>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</si>
  <si>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</si>
  <si>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</si>
  <si>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</si>
  <si>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</si>
  <si>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</si>
  <si>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</si>
  <si>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</si>
  <si>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</si>
  <si>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</si>
  <si>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</si>
  <si>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</si>
  <si>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</si>
  <si>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</si>
  <si>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</si>
  <si>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</si>
  <si>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</si>
  <si>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</si>
  <si>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</si>
  <si>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</si>
  <si>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</si>
  <si>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</si>
  <si>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</si>
  <si>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</si>
  <si>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</si>
  <si>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</si>
  <si>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</si>
  <si>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</si>
  <si>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</si>
  <si>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</si>
  <si>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</si>
  <si>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</si>
  <si>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</si>
  <si>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</si>
  <si>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</si>
  <si>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</si>
  <si>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</si>
  <si>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</si>
  <si>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</si>
  <si>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</si>
  <si>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</si>
  <si>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</si>
  <si>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</si>
  <si>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</si>
  <si>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</si>
  <si>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</si>
  <si>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</si>
  <si>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</si>
  <si>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</si>
  <si>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</si>
  <si>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</si>
  <si>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</si>
  <si>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</si>
  <si>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</si>
  <si>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</si>
  <si>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</si>
  <si>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</si>
  <si>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</si>
  <si>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</si>
  <si>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</si>
  <si>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</si>
  <si>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</si>
  <si>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</si>
  <si>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</si>
  <si>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</si>
  <si>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</si>
  <si>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</si>
  <si>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</si>
  <si>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</si>
  <si>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</si>
  <si>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</si>
  <si>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</si>
  <si>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</si>
  <si>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</si>
  <si>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</si>
  <si>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</si>
  <si>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</si>
  <si>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</si>
  <si>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</si>
  <si>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</si>
  <si>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</si>
  <si>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</si>
  <si>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</si>
  <si>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</si>
  <si>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</si>
  <si>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</si>
  <si>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</si>
  <si>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</si>
  <si>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</si>
  <si>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</si>
  <si>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</si>
  <si>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</si>
  <si>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</si>
  <si>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</si>
  <si>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</si>
  <si>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</si>
  <si>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</si>
  <si>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</si>
  <si>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</si>
  <si>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</si>
  <si>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</si>
  <si>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</si>
  <si>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</si>
  <si>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</si>
  <si>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</si>
  <si>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</si>
  <si>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</si>
  <si>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</si>
  <si>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</si>
  <si>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</si>
  <si>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</si>
  <si>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</si>
  <si>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</si>
  <si>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</si>
  <si>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</si>
  <si>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</si>
  <si>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</si>
  <si>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</si>
  <si>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</si>
  <si>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</si>
  <si>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</si>
  <si>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</si>
  <si>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</si>
  <si>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</si>
  <si>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</si>
  <si>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</si>
  <si>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</si>
  <si>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</si>
  <si>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</si>
  <si>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</si>
  <si>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</si>
  <si>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</si>
  <si>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</si>
  <si>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</si>
  <si>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</si>
  <si>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</si>
  <si>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</si>
  <si>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</si>
  <si>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</si>
  <si>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</si>
  <si>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</si>
  <si>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</si>
  <si>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</si>
  <si>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</si>
  <si>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</si>
  <si>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</si>
  <si>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</si>
  <si>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</si>
  <si>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</si>
  <si>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</si>
  <si>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</si>
  <si>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</si>
  <si>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</si>
  <si>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</si>
  <si>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</si>
  <si>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</si>
  <si>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</si>
  <si>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</si>
  <si>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</si>
  <si>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</si>
  <si>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</si>
  <si>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</si>
  <si>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</si>
  <si>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</si>
  <si>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</si>
  <si>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</si>
  <si>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</si>
  <si>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</si>
  <si>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</si>
  <si>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</si>
  <si>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</si>
  <si>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</si>
  <si>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</si>
  <si>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</si>
  <si>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</si>
  <si>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</si>
  <si>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</si>
  <si>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</si>
  <si>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</si>
  <si>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</si>
  <si>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</si>
  <si>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</si>
  <si>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</si>
  <si>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</si>
  <si>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</si>
  <si>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</si>
  <si>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</si>
  <si>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</si>
  <si>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</si>
  <si>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</si>
  <si>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</si>
  <si>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</si>
  <si>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</si>
  <si>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</si>
  <si>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</si>
  <si>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</si>
  <si>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</si>
  <si>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</si>
  <si>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</si>
  <si>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</si>
  <si>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</si>
  <si>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</si>
  <si>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</si>
  <si>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</si>
  <si>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</si>
  <si>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</si>
  <si>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</si>
  <si>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</si>
  <si>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</si>
  <si>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</si>
  <si>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</si>
  <si>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</si>
  <si>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</si>
  <si>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</si>
  <si>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</si>
  <si>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</si>
  <si>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</si>
  <si>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</si>
  <si>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</si>
  <si>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</si>
  <si>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</si>
  <si>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</si>
  <si>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</si>
  <si>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</si>
  <si>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</si>
  <si>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</si>
  <si>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</si>
  <si>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</si>
  <si>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</si>
  <si>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</si>
  <si>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</si>
  <si>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</si>
  <si>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</si>
  <si>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</si>
  <si>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</si>
  <si>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</si>
  <si>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</si>
  <si>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</si>
  <si>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</si>
  <si>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</si>
  <si>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</si>
  <si>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</si>
  <si>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</si>
  <si>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</si>
  <si>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</si>
  <si>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</si>
  <si>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</si>
  <si>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</si>
  <si>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</si>
  <si>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</si>
  <si>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</si>
  <si>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</si>
  <si>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</si>
  <si>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</si>
  <si>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</si>
  <si>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</si>
  <si>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</si>
  <si>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</si>
  <si>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</si>
  <si>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</si>
  <si>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</si>
  <si>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</si>
  <si>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</si>
  <si>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</si>
  <si>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</si>
  <si>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</si>
  <si>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</si>
  <si>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</si>
  <si>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</si>
  <si>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</si>
  <si>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</si>
  <si>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</si>
  <si>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</si>
  <si>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</si>
  <si>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</si>
  <si>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</si>
  <si>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</si>
  <si>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</si>
  <si>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</si>
  <si>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</si>
  <si>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</si>
  <si>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</si>
  <si>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</si>
  <si>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</si>
  <si>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</si>
  <si>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</si>
  <si>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</si>
  <si>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</si>
  <si>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</si>
  <si>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</si>
  <si>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</si>
  <si>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</si>
  <si>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</si>
  <si>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</si>
  <si>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</si>
  <si>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</si>
  <si>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</si>
  <si>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</si>
  <si>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</si>
  <si>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</si>
  <si>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</si>
  <si>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</si>
  <si>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</si>
  <si>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</si>
  <si>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</si>
  <si>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</si>
  <si>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</si>
  <si>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</si>
  <si>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</si>
  <si>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</si>
  <si>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</si>
  <si>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</si>
  <si>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</si>
  <si>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</si>
  <si>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</si>
  <si>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</si>
  <si>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</si>
  <si>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</si>
  <si>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</si>
  <si>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</si>
  <si>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</si>
  <si>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</si>
  <si>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</si>
  <si>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</si>
  <si>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</si>
  <si>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</si>
  <si>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</si>
  <si>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</si>
  <si>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</si>
  <si>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</si>
  <si>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</si>
  <si>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</si>
  <si>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</si>
  <si>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</si>
  <si>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</si>
  <si>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</si>
  <si>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</si>
  <si>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</si>
  <si>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</si>
  <si>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</si>
  <si>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</si>
  <si>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</si>
  <si>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</si>
  <si>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</si>
  <si>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</si>
  <si>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</si>
  <si>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</si>
  <si>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</si>
  <si>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</si>
  <si>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</si>
  <si>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</si>
  <si>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</si>
  <si>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</si>
  <si>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</si>
  <si>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</si>
  <si>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</si>
  <si>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</si>
  <si>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</si>
  <si>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</si>
  <si>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</si>
  <si>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</si>
  <si>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</si>
  <si>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</si>
  <si>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</si>
  <si>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</si>
  <si>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</si>
  <si>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</si>
  <si>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</si>
  <si>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</si>
  <si>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</si>
  <si>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</si>
  <si>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</si>
  <si>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</si>
  <si>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</si>
  <si>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</si>
  <si>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</si>
  <si>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</si>
  <si>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</si>
  <si>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</si>
  <si>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</si>
  <si>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</si>
  <si>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</si>
  <si>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</si>
  <si>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</si>
  <si>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</si>
  <si>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</si>
  <si>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</si>
  <si>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</si>
  <si>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</si>
  <si>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</si>
  <si>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</si>
  <si>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</si>
  <si>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</si>
  <si>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</si>
  <si>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</si>
  <si>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</si>
  <si>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</si>
  <si>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</si>
  <si>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</si>
  <si>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</si>
  <si>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</si>
  <si>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</si>
  <si>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</si>
  <si>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</si>
  <si>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</si>
  <si>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</si>
  <si>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</si>
  <si>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</si>
  <si>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</si>
  <si>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</si>
  <si>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</si>
  <si>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</si>
  <si>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</si>
  <si>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</si>
  <si>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</si>
  <si>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</si>
  <si>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</si>
  <si>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</si>
  <si>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</si>
  <si>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</si>
  <si>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</si>
  <si>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</si>
  <si>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</si>
  <si>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</si>
  <si>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</si>
  <si>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</si>
  <si>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</si>
  <si>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</si>
  <si>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</si>
  <si>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</si>
  <si>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</si>
  <si>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</si>
  <si>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</si>
  <si>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</si>
  <si>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</si>
  <si>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</si>
  <si>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</si>
  <si>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</si>
  <si>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</si>
  <si>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</si>
  <si>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</si>
  <si>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</si>
  <si>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</si>
  <si>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</si>
  <si>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</si>
  <si>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</si>
  <si>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</si>
  <si>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</si>
  <si>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</si>
  <si>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</si>
  <si>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</si>
  <si>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</si>
  <si>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</si>
  <si>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</si>
  <si>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</si>
  <si>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</si>
  <si>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</si>
  <si>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</si>
  <si>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</si>
  <si>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</si>
  <si>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</si>
  <si>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</si>
  <si>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</si>
  <si>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</si>
  <si>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</si>
  <si>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</si>
  <si>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</si>
  <si>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</si>
  <si>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</si>
  <si>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</si>
  <si>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</si>
  <si>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</si>
  <si>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</si>
  <si>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</si>
  <si>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</si>
  <si>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</si>
  <si>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</si>
  <si>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</si>
  <si>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</si>
  <si>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</si>
  <si>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</si>
  <si>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</si>
  <si>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</si>
  <si>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</si>
  <si>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</si>
  <si>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</si>
  <si>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</si>
  <si>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</si>
  <si>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</si>
  <si>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</si>
  <si>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</si>
  <si>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</si>
  <si>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</si>
  <si>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</si>
  <si>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</si>
  <si>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</si>
  <si>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</si>
  <si>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</si>
  <si>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</si>
  <si>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</si>
  <si>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</si>
  <si>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</si>
  <si>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</si>
  <si>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</si>
  <si>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</si>
  <si>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</si>
  <si>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</si>
  <si>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</si>
  <si>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</si>
  <si>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</si>
  <si>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</si>
  <si>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</si>
  <si>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</si>
  <si>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</si>
  <si>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</si>
  <si>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</si>
  <si>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</si>
  <si>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</si>
  <si>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</si>
  <si>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</si>
  <si>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</si>
  <si>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</si>
  <si>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</si>
  <si>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</si>
  <si>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</si>
  <si>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</si>
  <si>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</si>
  <si>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</si>
  <si>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</si>
  <si>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</si>
  <si>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</si>
  <si>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</si>
  <si>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</si>
  <si>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</si>
  <si>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</si>
  <si>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</si>
  <si>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</si>
  <si>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</si>
  <si>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</si>
  <si>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</si>
  <si>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</si>
  <si>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</si>
  <si>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</si>
  <si>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</si>
  <si>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</si>
  <si>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</si>
  <si>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</si>
  <si>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</si>
  <si>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</si>
  <si>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</si>
  <si>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</si>
  <si>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</si>
  <si>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</si>
  <si>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</si>
  <si>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</si>
  <si>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</si>
  <si>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</si>
  <si>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</si>
  <si>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</si>
  <si>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</si>
  <si>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</si>
  <si>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</si>
  <si>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</si>
  <si>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</si>
  <si>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</si>
  <si>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</si>
  <si>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</si>
  <si>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</si>
  <si>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</si>
  <si>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</si>
  <si>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</si>
  <si>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</si>
  <si>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</si>
  <si>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</si>
  <si>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</si>
  <si>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</si>
  <si>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</si>
  <si>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</si>
  <si>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</si>
  <si>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</si>
  <si>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</si>
  <si>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</si>
  <si>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</si>
  <si>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</si>
  <si>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</si>
  <si>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</si>
  <si>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</si>
  <si>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</si>
  <si>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</si>
  <si>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</si>
  <si>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</si>
  <si>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</si>
  <si>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</si>
  <si>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</si>
  <si>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</si>
  <si>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</si>
  <si>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</si>
  <si>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</si>
  <si>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</si>
  <si>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</si>
  <si>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</si>
  <si>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</si>
  <si>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</si>
  <si>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</si>
  <si>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</si>
  <si>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</si>
  <si>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</si>
  <si>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</si>
  <si>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</si>
  <si>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</si>
  <si>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</si>
  <si>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</si>
  <si>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</si>
  <si>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</si>
  <si>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</si>
  <si>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</si>
  <si>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</si>
  <si>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</si>
  <si>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</si>
  <si>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</si>
  <si>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</si>
  <si>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</si>
  <si>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</si>
  <si>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</si>
  <si>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</si>
  <si>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</si>
  <si>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</si>
  <si>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</si>
  <si>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</si>
  <si>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</si>
  <si>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</si>
  <si>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</si>
  <si>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</si>
  <si>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</si>
  <si>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</si>
  <si>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</si>
  <si>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</si>
  <si>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</si>
  <si>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</si>
  <si>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</si>
  <si>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</si>
  <si>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</si>
  <si>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</si>
  <si>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</si>
  <si>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</si>
  <si>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</si>
  <si>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</si>
  <si>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</si>
  <si>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</si>
  <si>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</si>
  <si>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</si>
  <si>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</si>
  <si>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</si>
  <si>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</si>
  <si>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</si>
  <si>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</si>
  <si>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</si>
  <si>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</si>
  <si>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</si>
  <si>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</si>
  <si>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</si>
  <si>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</si>
  <si>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</si>
  <si>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</si>
  <si>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</si>
  <si>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</si>
  <si>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</si>
  <si>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</si>
  <si>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</si>
  <si>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</si>
  <si>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</si>
  <si>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</si>
  <si>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</si>
  <si>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</si>
  <si>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</si>
  <si>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</si>
  <si>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</si>
  <si>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</si>
  <si>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</si>
  <si>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</si>
  <si>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</si>
  <si>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</si>
  <si>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</si>
  <si>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</si>
  <si>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</si>
  <si>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</si>
  <si>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</si>
  <si>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</si>
  <si>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</si>
  <si>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</si>
  <si>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</si>
  <si>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</si>
  <si>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</si>
  <si>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</si>
  <si>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</si>
  <si>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</si>
  <si>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</si>
  <si>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</si>
  <si>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</si>
  <si>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</si>
  <si>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</si>
  <si>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</si>
  <si>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</si>
  <si>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</si>
  <si>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</si>
  <si>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</si>
  <si>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</si>
  <si>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</si>
  <si>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</si>
  <si>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</si>
  <si>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</si>
  <si>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</si>
  <si>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</si>
  <si>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</si>
  <si>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</si>
  <si>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</si>
  <si>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</si>
  <si>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</si>
  <si>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</si>
  <si>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</si>
  <si>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</si>
  <si>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</si>
  <si>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</si>
  <si>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</si>
  <si>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</si>
  <si>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</si>
  <si>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</si>
  <si>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</si>
  <si>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</si>
  <si>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</si>
  <si>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</si>
  <si>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</si>
  <si>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</si>
  <si>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</si>
  <si>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</si>
  <si>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</si>
  <si>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</si>
  <si>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</si>
  <si>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</si>
  <si>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</si>
  <si>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</si>
  <si>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</si>
  <si>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</si>
  <si>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</si>
  <si>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</si>
  <si>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</si>
  <si>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</si>
  <si>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</si>
  <si>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</si>
  <si>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</si>
  <si>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</si>
  <si>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</si>
  <si>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</si>
  <si>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</si>
  <si>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</si>
  <si>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</si>
  <si>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</si>
  <si>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</si>
  <si>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</si>
  <si>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</si>
  <si>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</si>
  <si>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</si>
  <si>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</si>
  <si>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</si>
  <si>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</si>
  <si>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</si>
  <si>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</si>
  <si>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</si>
  <si>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</si>
  <si>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</si>
  <si>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</si>
  <si>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</si>
  <si>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</si>
  <si>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</si>
  <si>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</si>
  <si>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</si>
  <si>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</si>
  <si>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</si>
  <si>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</si>
  <si>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</si>
  <si>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</si>
  <si>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</si>
  <si>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</si>
  <si>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</si>
  <si>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</si>
  <si>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</si>
  <si>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</si>
  <si>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</si>
  <si>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</si>
  <si>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</si>
  <si>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</si>
  <si>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</si>
  <si>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</si>
  <si>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</si>
  <si>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</si>
  <si>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</si>
  <si>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</si>
  <si>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</si>
  <si>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</si>
  <si>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</si>
  <si>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</si>
  <si>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</si>
  <si>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</si>
  <si>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</si>
  <si>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</si>
  <si>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</si>
  <si>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</si>
  <si>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</si>
  <si>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</si>
  <si>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</si>
  <si>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</si>
  <si>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</si>
  <si>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</si>
  <si>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</si>
  <si>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</si>
  <si>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</si>
  <si>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</si>
  <si>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</si>
  <si>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</si>
  <si>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</si>
  <si>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</si>
  <si>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</si>
  <si>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</si>
  <si>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</si>
  <si>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</si>
  <si>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</si>
  <si>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</si>
  <si>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</si>
  <si>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</si>
  <si>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</si>
  <si>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</si>
  <si>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</si>
  <si>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</si>
  <si>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</si>
  <si>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</si>
  <si>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</si>
  <si>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</si>
  <si>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</si>
  <si>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</si>
  <si>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</si>
  <si>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</si>
  <si>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</si>
  <si>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</si>
  <si>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</si>
  <si>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</si>
  <si>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</si>
  <si>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</si>
  <si>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</si>
  <si>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</si>
  <si>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</si>
  <si>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</si>
  <si>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</si>
  <si>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</si>
  <si>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</si>
  <si>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</si>
  <si>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</si>
  <si>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</si>
  <si>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</si>
  <si>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</si>
  <si>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</si>
  <si>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</si>
  <si>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</si>
  <si>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</si>
  <si>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</si>
  <si>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</si>
  <si>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</si>
  <si>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</si>
  <si>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</si>
  <si>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</si>
  <si>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</si>
  <si>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</si>
  <si>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</si>
  <si>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</si>
  <si>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</si>
  <si>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</si>
  <si>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</si>
  <si>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</si>
  <si>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</si>
  <si>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</si>
  <si>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</si>
  <si>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</si>
  <si>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</si>
  <si>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</si>
  <si>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</si>
  <si>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</si>
  <si>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</si>
  <si>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</si>
  <si>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</si>
  <si>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</si>
  <si>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</si>
  <si>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</si>
  <si>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</si>
  <si>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</si>
  <si>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</si>
  <si>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</si>
  <si>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</si>
  <si>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</si>
  <si>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</si>
  <si>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</si>
  <si>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</si>
  <si>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</si>
  <si>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</si>
  <si>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</si>
  <si>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</si>
  <si>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</si>
  <si>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</si>
  <si>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</si>
  <si>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</si>
  <si>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</si>
  <si>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</si>
  <si>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</si>
  <si>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</si>
  <si>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</si>
  <si>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</si>
  <si>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</si>
  <si>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</si>
  <si>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</si>
  <si>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</si>
  <si>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</si>
  <si>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</si>
  <si>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</si>
  <si>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</si>
  <si>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</si>
  <si>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</si>
  <si>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</si>
  <si>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</si>
  <si>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</si>
  <si>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</si>
  <si>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</si>
  <si>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</si>
  <si>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</si>
  <si>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</si>
  <si>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</si>
  <si>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</si>
  <si>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</si>
  <si>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</si>
  <si>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</si>
  <si>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</si>
  <si>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</si>
  <si>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</si>
  <si>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</si>
  <si>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</si>
  <si>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</si>
  <si>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</si>
  <si>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</si>
  <si>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</si>
  <si>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</si>
  <si>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</si>
  <si>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</si>
  <si>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</si>
  <si>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</si>
  <si>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</si>
  <si>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</si>
  <si>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</si>
  <si>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</si>
  <si>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</si>
  <si>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</si>
  <si>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</si>
  <si>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</si>
  <si>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</si>
  <si>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</si>
  <si>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</si>
  <si>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</si>
  <si>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</si>
  <si>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</si>
  <si>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</si>
  <si>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</si>
  <si>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</si>
  <si>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</si>
  <si>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</si>
  <si>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</si>
  <si>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</si>
  <si>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</si>
  <si>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</si>
  <si>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</si>
  <si>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</si>
  <si>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</si>
  <si>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</si>
  <si>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</si>
  <si>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</si>
  <si>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</si>
  <si>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</si>
  <si>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</si>
  <si>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</si>
  <si>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</si>
  <si>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</si>
  <si>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</si>
  <si>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</si>
  <si>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</si>
  <si>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</si>
  <si>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</si>
  <si>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</si>
  <si>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</si>
  <si>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</si>
  <si>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</si>
  <si>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</si>
  <si>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</si>
  <si>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</si>
  <si>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</si>
  <si>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</si>
  <si>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</si>
  <si>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</si>
  <si>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</si>
  <si>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</si>
  <si>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</si>
  <si>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</si>
  <si>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</si>
  <si>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</si>
  <si>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</si>
  <si>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</si>
  <si>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</si>
  <si>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</si>
  <si>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</si>
  <si>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</si>
  <si>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</si>
  <si>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</si>
  <si>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</si>
  <si>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</si>
  <si>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</si>
  <si>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</si>
  <si>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</si>
  <si>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</si>
  <si>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</si>
  <si>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</si>
  <si>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</si>
  <si>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</si>
  <si>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</si>
  <si>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</si>
  <si>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</si>
  <si>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</si>
  <si>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</si>
  <si>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</si>
  <si>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</si>
  <si>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</si>
  <si>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</si>
  <si>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</si>
  <si>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</si>
  <si>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</si>
  <si>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</si>
  <si>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</si>
  <si>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</si>
  <si>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</si>
  <si>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</si>
  <si>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</si>
  <si>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</si>
  <si>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</si>
  <si>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</si>
  <si>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</si>
  <si>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</si>
  <si>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</si>
  <si>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</si>
  <si>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</si>
  <si>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</si>
  <si>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</si>
  <si>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</si>
  <si>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</si>
  <si>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</si>
  <si>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</si>
  <si>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</si>
  <si>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</si>
  <si>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</si>
  <si>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</si>
  <si>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</si>
  <si>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</si>
  <si>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</si>
  <si>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</si>
  <si>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</si>
  <si>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</si>
  <si>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</si>
  <si>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</si>
  <si>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</si>
  <si>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</si>
  <si>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</si>
  <si>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</si>
  <si>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</si>
  <si>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</si>
  <si>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</si>
  <si>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</si>
  <si>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</si>
  <si>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</si>
  <si>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</si>
  <si>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</si>
  <si>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</si>
  <si>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</si>
  <si>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</si>
  <si>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</si>
  <si>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</si>
  <si>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</si>
  <si>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</si>
  <si>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</si>
  <si>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</si>
  <si>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</si>
  <si>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</si>
  <si>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</si>
  <si>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</si>
  <si>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</si>
  <si>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</si>
  <si>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</si>
  <si>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</si>
  <si>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</si>
  <si>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</si>
  <si>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</si>
  <si>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</si>
  <si>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</si>
  <si>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</si>
  <si>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</si>
  <si>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</si>
  <si>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</si>
  <si>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</si>
  <si>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</si>
  <si>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</si>
  <si>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</si>
  <si>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</si>
  <si>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</si>
  <si>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</si>
  <si>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</si>
  <si>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</si>
  <si>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</si>
  <si>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</si>
  <si>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</si>
  <si>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</si>
  <si>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</si>
  <si>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</si>
  <si>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</si>
  <si>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</si>
  <si>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</si>
  <si>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</si>
  <si>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</si>
  <si>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</si>
  <si>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</si>
  <si>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</si>
  <si>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</si>
  <si>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</si>
  <si>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</si>
  <si>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</si>
  <si>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</si>
  <si>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</si>
  <si>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</si>
  <si>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</si>
  <si>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</si>
  <si>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</si>
  <si>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</si>
  <si>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</si>
  <si>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</si>
  <si>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</si>
  <si>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</si>
  <si>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</si>
  <si>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</si>
  <si>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</si>
  <si>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</si>
  <si>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</si>
  <si>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</si>
  <si>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</si>
  <si>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</si>
  <si>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</si>
  <si>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</si>
  <si>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</si>
  <si>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</si>
  <si>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</si>
  <si>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</si>
  <si>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</si>
  <si>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</si>
  <si>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</si>
  <si>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</si>
  <si>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</si>
  <si>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</si>
  <si>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</si>
  <si>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</si>
  <si>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</si>
  <si>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</si>
  <si>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</si>
  <si>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</si>
  <si>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</si>
  <si>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</si>
  <si>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</si>
  <si>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</si>
  <si>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</si>
  <si>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</si>
  <si>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</si>
  <si>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</si>
  <si>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</si>
  <si>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</si>
  <si>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</si>
  <si>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</si>
  <si>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</si>
  <si>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</si>
  <si>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</si>
  <si>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</si>
  <si>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</si>
  <si>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</si>
  <si>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</si>
  <si>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</si>
  <si>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</si>
  <si>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</si>
  <si>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</si>
  <si>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</si>
  <si>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</si>
  <si>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</si>
  <si>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</si>
  <si>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</si>
  <si>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</si>
  <si>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</si>
  <si>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</si>
  <si>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</si>
  <si>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</si>
  <si>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</si>
  <si>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</si>
  <si>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</si>
  <si>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</si>
  <si>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</si>
  <si>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</si>
  <si>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</si>
  <si>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</si>
  <si>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</si>
  <si>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</si>
  <si>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</si>
  <si>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</si>
  <si>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</si>
  <si>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</si>
  <si>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</si>
  <si>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</si>
  <si>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</si>
  <si>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</si>
  <si>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</si>
  <si>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</si>
  <si>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</si>
  <si>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</si>
  <si>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</si>
  <si>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</si>
  <si>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</si>
  <si>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</si>
  <si>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</si>
  <si>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</si>
  <si>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</si>
  <si>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</si>
  <si>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</si>
  <si>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</si>
  <si>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</si>
  <si>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</si>
  <si>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</si>
  <si>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</si>
  <si>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</si>
  <si>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</si>
  <si>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</si>
  <si>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</si>
  <si>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</si>
  <si>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</si>
  <si>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</si>
  <si>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</si>
  <si>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</si>
  <si>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</si>
  <si>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</si>
  <si>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</si>
  <si>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</si>
  <si>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</si>
  <si>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</si>
  <si>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</si>
  <si>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</si>
  <si>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</si>
  <si>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</si>
  <si>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</si>
  <si>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</si>
  <si>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</si>
  <si>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</si>
  <si>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</si>
  <si>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</si>
  <si>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</si>
  <si>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</si>
  <si>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</si>
  <si>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</si>
  <si>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</si>
  <si>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</si>
  <si>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</si>
  <si>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</si>
  <si>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</si>
  <si>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</si>
  <si>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</si>
  <si>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</si>
  <si>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</si>
  <si>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</si>
  <si>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</si>
  <si>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</si>
  <si>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</si>
  <si>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</si>
  <si>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</si>
  <si>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</si>
  <si>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</si>
  <si>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</si>
  <si>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</si>
  <si>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</si>
  <si>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</si>
  <si>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</si>
  <si>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</si>
  <si>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</si>
  <si>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</si>
  <si>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</si>
  <si>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</si>
  <si>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</si>
  <si>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</si>
  <si>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</si>
  <si>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</si>
  <si>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</si>
  <si>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</si>
  <si>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</si>
  <si>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</si>
  <si>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</si>
  <si>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</si>
  <si>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</si>
  <si>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</si>
  <si>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</si>
  <si>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</si>
  <si>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</si>
  <si>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</si>
  <si>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</si>
  <si>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</si>
  <si>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</si>
  <si>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</si>
  <si>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</si>
  <si>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</si>
  <si>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</si>
  <si>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</si>
  <si>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</si>
  <si>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</si>
  <si>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</si>
  <si>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</si>
  <si>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</si>
  <si>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</si>
  <si>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</si>
  <si>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</si>
  <si>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</si>
  <si>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</si>
  <si>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</si>
  <si>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</si>
  <si>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</si>
  <si>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</si>
  <si>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</si>
  <si>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</si>
  <si>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</si>
  <si>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</si>
  <si>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</si>
  <si>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</si>
  <si>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</si>
  <si>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</si>
  <si>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</si>
  <si>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</si>
  <si>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</si>
  <si>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</si>
  <si>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</si>
  <si>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</si>
  <si>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</si>
  <si>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</si>
  <si>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</si>
  <si>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</si>
  <si>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</si>
  <si>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</si>
  <si>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</si>
  <si>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</si>
  <si>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</si>
  <si>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</si>
  <si>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</si>
  <si>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</si>
  <si>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</si>
  <si>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</si>
  <si>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</si>
  <si>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</si>
  <si>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</si>
  <si>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</si>
  <si>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</si>
  <si>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</si>
  <si>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</si>
  <si>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</si>
  <si>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</si>
  <si>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</si>
  <si>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</si>
  <si>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</si>
  <si>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</si>
  <si>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</si>
  <si>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</si>
  <si>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</si>
  <si>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</si>
  <si>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</si>
  <si>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</si>
  <si>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</si>
  <si>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</si>
  <si>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</si>
  <si>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</si>
  <si>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</si>
  <si>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</si>
  <si>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</si>
  <si>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</si>
  <si>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</si>
  <si>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</si>
  <si>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</si>
  <si>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</si>
  <si>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</si>
  <si>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</si>
  <si>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</si>
  <si>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</si>
  <si>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</si>
  <si>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</si>
  <si>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</si>
  <si>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</si>
  <si>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</si>
  <si>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</si>
  <si>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</si>
  <si>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</si>
  <si>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</si>
  <si>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</si>
  <si>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</si>
  <si>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</si>
  <si>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</si>
  <si>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</si>
  <si>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</si>
  <si>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</si>
  <si>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</si>
  <si>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</si>
  <si>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</si>
  <si>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</si>
  <si>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</si>
  <si>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</si>
  <si>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</si>
  <si>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</si>
  <si>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</si>
  <si>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</si>
  <si>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</si>
  <si>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</si>
  <si>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</si>
  <si>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</si>
  <si>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</si>
  <si>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</si>
  <si>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</si>
  <si>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</si>
  <si>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</si>
  <si>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</si>
  <si>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</si>
  <si>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</si>
  <si>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</si>
  <si>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</si>
  <si>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</si>
  <si>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</si>
  <si>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</si>
  <si>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</si>
  <si>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</si>
  <si>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</si>
  <si>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</si>
  <si>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</si>
  <si>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</si>
  <si>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</si>
  <si>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</si>
  <si>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</si>
  <si>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</si>
  <si>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</si>
  <si>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</si>
  <si>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</si>
  <si>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</si>
  <si>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</si>
  <si>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</si>
  <si>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</si>
  <si>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</si>
  <si>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</si>
  <si>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</si>
  <si>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</si>
  <si>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</si>
  <si>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</si>
  <si>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</si>
  <si>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</si>
  <si>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</si>
  <si>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</si>
  <si>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</si>
  <si>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</si>
  <si>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</si>
  <si>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</si>
  <si>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</si>
  <si>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</si>
  <si>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</si>
  <si>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</si>
  <si>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</si>
  <si>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</si>
  <si>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</si>
  <si>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</si>
  <si>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</si>
  <si>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</si>
  <si>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</si>
  <si>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</si>
  <si>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</si>
  <si>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</si>
  <si>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</si>
  <si>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</si>
  <si>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</si>
  <si>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</si>
  <si>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</si>
  <si>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</si>
  <si>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</si>
  <si>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</si>
  <si>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</si>
  <si>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</si>
  <si>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</si>
  <si>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</si>
  <si>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</si>
  <si>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</si>
  <si>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</si>
  <si>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</si>
  <si>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</si>
  <si>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</si>
  <si>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</si>
  <si>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</si>
  <si>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</si>
  <si>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</si>
  <si>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</si>
  <si>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</si>
  <si>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</si>
  <si>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</si>
  <si>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</si>
  <si>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</si>
  <si>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</si>
  <si>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</si>
  <si>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</si>
  <si>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</si>
  <si>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</si>
  <si>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</si>
  <si>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</si>
  <si>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</si>
  <si>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</si>
  <si>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</si>
  <si>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</si>
  <si>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</si>
  <si>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</si>
  <si>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</si>
  <si>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</si>
  <si>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</si>
  <si>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</si>
  <si>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</si>
  <si>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</si>
  <si>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</si>
  <si>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</si>
  <si>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</si>
  <si>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</si>
  <si>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</si>
  <si>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</si>
  <si>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</si>
  <si>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</si>
  <si>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</si>
  <si>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</si>
  <si>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</si>
  <si>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</si>
  <si>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</si>
  <si>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</si>
  <si>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</si>
  <si>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</si>
  <si>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</si>
  <si>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</si>
  <si>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</si>
  <si>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</si>
  <si>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</si>
  <si>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</si>
  <si>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</si>
  <si>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</si>
  <si>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</si>
  <si>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</si>
  <si>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</si>
  <si>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</si>
  <si>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</si>
  <si>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</si>
  <si>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</si>
  <si>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</si>
  <si>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</si>
  <si>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</si>
  <si>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</si>
  <si>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</si>
  <si>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</si>
  <si>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</si>
  <si>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</si>
  <si>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</si>
  <si>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</si>
  <si>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</si>
  <si>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</si>
  <si>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</si>
  <si>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</si>
  <si>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</si>
  <si>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</si>
  <si>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</si>
  <si>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</si>
  <si>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</si>
  <si>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</si>
  <si>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</si>
  <si>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</si>
  <si>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</si>
  <si>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</si>
  <si>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</si>
  <si>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</si>
  <si>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</si>
  <si>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</si>
  <si>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</si>
  <si>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</si>
  <si>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</si>
  <si>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</si>
  <si>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</si>
  <si>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</si>
  <si>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</si>
  <si>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</si>
  <si>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</si>
  <si>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</si>
  <si>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</si>
  <si>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</si>
  <si>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</si>
  <si>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</si>
  <si>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</si>
  <si>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</si>
  <si>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</si>
  <si>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</si>
  <si>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</si>
  <si>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</si>
  <si>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</si>
  <si>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</si>
  <si>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</si>
  <si>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</si>
  <si>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</si>
  <si>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</si>
  <si>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</si>
  <si>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</si>
  <si>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</si>
  <si>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</si>
  <si>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</si>
  <si>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</si>
  <si>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</si>
  <si>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</si>
  <si>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</si>
  <si>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</si>
  <si>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</si>
  <si>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</si>
  <si>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</si>
  <si>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</si>
  <si>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</si>
  <si>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</si>
  <si>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</si>
  <si>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</si>
  <si>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</si>
  <si>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</si>
  <si>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</si>
  <si>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</si>
  <si>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</si>
  <si>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</si>
  <si>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</si>
  <si>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</si>
  <si>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</si>
  <si>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</si>
  <si>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</si>
  <si>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</si>
  <si>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</si>
  <si>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</si>
  <si>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</si>
  <si>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</si>
  <si>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</si>
  <si>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</si>
  <si>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</si>
  <si>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</si>
  <si>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</si>
  <si>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</si>
  <si>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</si>
  <si>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</si>
  <si>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</si>
  <si>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</si>
  <si>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</si>
  <si>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</si>
  <si>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</si>
  <si>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</si>
  <si>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</si>
  <si>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</si>
  <si>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</si>
  <si>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</si>
  <si>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</si>
  <si>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</si>
  <si>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</si>
  <si>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</si>
  <si>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</si>
  <si>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</si>
  <si>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</si>
  <si>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</si>
  <si>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</si>
  <si>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</si>
  <si>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</si>
  <si>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</si>
  <si>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</si>
  <si>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</si>
  <si>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</si>
  <si>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</si>
  <si>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</si>
  <si>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</si>
  <si>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</si>
  <si>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</si>
  <si>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</si>
  <si>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</si>
  <si>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</si>
  <si>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</si>
  <si>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</si>
  <si>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</si>
  <si>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</si>
  <si>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</si>
  <si>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</si>
  <si>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</si>
  <si>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</si>
  <si>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</si>
  <si>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</si>
  <si>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</si>
  <si>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</si>
  <si>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</si>
  <si>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</si>
  <si>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</si>
  <si>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</si>
  <si>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</si>
  <si>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</si>
  <si>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</si>
  <si>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</si>
  <si>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</si>
  <si>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</si>
  <si>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</si>
  <si>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</si>
  <si>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</si>
  <si>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</si>
  <si>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</si>
  <si>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</si>
  <si>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</si>
  <si>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</si>
  <si>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</si>
  <si>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</si>
  <si>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</si>
  <si>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</si>
  <si>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</si>
  <si>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</si>
  <si>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</si>
  <si>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</si>
  <si>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</si>
  <si>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</si>
  <si>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</si>
  <si>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</si>
  <si>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</si>
  <si>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</si>
  <si>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</si>
  <si>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</si>
  <si>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</si>
  <si>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</si>
  <si>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</si>
  <si>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</si>
  <si>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</si>
  <si>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</si>
  <si>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</si>
  <si>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</si>
  <si>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</si>
  <si>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</si>
  <si>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</si>
  <si>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</si>
  <si>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</si>
  <si>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</si>
  <si>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</si>
  <si>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</si>
  <si>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</si>
  <si>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</si>
  <si>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</si>
  <si>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</si>
  <si>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</si>
  <si>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</si>
  <si>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</si>
  <si>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</si>
  <si>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</si>
  <si>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</si>
  <si>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</si>
  <si>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</si>
  <si>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</si>
  <si>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</si>
  <si>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</si>
  <si>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</si>
  <si>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</si>
  <si>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</si>
  <si>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</si>
  <si>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</si>
  <si>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</si>
  <si>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</si>
  <si>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</si>
  <si>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</si>
  <si>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</si>
  <si>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</si>
  <si>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</si>
  <si>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</si>
  <si>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</si>
  <si>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</si>
  <si>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</si>
  <si>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</si>
  <si>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</si>
  <si>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</si>
  <si>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</si>
  <si>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</si>
  <si>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</si>
  <si>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</si>
  <si>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</si>
  <si>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</si>
  <si>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</si>
  <si>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</si>
  <si>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</si>
  <si>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</si>
  <si>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</si>
  <si>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</si>
  <si>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</si>
  <si>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</si>
  <si>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</si>
  <si>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</si>
  <si>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</si>
  <si>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</si>
  <si>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</si>
  <si>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</si>
  <si>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</si>
  <si>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</si>
  <si>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</si>
  <si>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</si>
  <si>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</si>
  <si>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</si>
  <si>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</si>
  <si>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</si>
  <si>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</si>
  <si>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</si>
  <si>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</si>
  <si>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</si>
  <si>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</si>
  <si>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</si>
  <si>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</si>
  <si>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</si>
  <si>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</si>
  <si>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</si>
  <si>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</si>
  <si>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</si>
  <si>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</si>
  <si>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</si>
  <si>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</si>
  <si>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</si>
  <si>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</si>
  <si>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</si>
  <si>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</si>
  <si>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</si>
  <si>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</si>
  <si>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</si>
  <si>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</si>
  <si>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</si>
  <si>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</si>
  <si>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</si>
  <si>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</si>
  <si>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</si>
  <si>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</si>
  <si>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</si>
  <si>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</si>
  <si>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</si>
  <si>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</si>
  <si>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</si>
  <si>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</si>
  <si>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</si>
  <si>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</si>
  <si>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</si>
  <si>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</si>
  <si>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</si>
  <si>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</si>
  <si>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</si>
  <si>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</si>
  <si>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</si>
  <si>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</si>
  <si>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</si>
  <si>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</si>
  <si>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</si>
  <si>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</si>
  <si>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</si>
  <si>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</si>
  <si>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</si>
  <si>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</si>
  <si>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</si>
  <si>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</si>
  <si>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</si>
  <si>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</si>
  <si>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</si>
  <si>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</si>
  <si>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</si>
  <si>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</si>
  <si>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</si>
  <si>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</si>
  <si>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</si>
  <si>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</si>
  <si>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</si>
  <si>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</si>
  <si>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</si>
  <si>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</si>
  <si>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</si>
  <si>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</si>
  <si>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</si>
  <si>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</si>
  <si>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</si>
  <si>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</si>
  <si>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</si>
  <si>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</si>
  <si>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</si>
  <si>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</si>
  <si>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</si>
  <si>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</si>
  <si>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</si>
  <si>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</si>
  <si>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</si>
  <si>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</si>
  <si>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</si>
  <si>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</si>
  <si>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</si>
  <si>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</si>
  <si>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</si>
  <si>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</si>
  <si>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</si>
  <si>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</si>
  <si>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</si>
  <si>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</si>
  <si>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</si>
  <si>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</si>
  <si>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</si>
  <si>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</si>
  <si>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</si>
  <si>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</si>
  <si>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</si>
  <si>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</si>
  <si>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</si>
  <si>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</si>
  <si>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</si>
  <si>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</si>
  <si>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</si>
  <si>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</si>
  <si>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</si>
  <si>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</si>
  <si>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</si>
  <si>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</si>
  <si>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</si>
  <si>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</si>
  <si>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</si>
  <si>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</si>
  <si>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</si>
  <si>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</si>
  <si>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</si>
  <si>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</si>
  <si>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</si>
  <si>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</si>
  <si>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</si>
  <si>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</si>
  <si>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</si>
  <si>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</si>
  <si>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</si>
  <si>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</si>
  <si>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</si>
  <si>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</si>
  <si>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</si>
  <si>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</si>
  <si>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</si>
  <si>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</si>
  <si>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</si>
  <si>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</si>
  <si>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</si>
  <si>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</si>
  <si>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</si>
  <si>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</si>
  <si>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</si>
  <si>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</si>
  <si>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</si>
  <si>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</si>
  <si>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</si>
  <si>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</si>
  <si>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</si>
  <si>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</si>
  <si>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</si>
  <si>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</si>
  <si>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</si>
  <si>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</si>
  <si>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</si>
  <si>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</si>
  <si>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</si>
  <si>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</si>
  <si>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</si>
  <si>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</si>
  <si>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</si>
  <si>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</si>
  <si>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</si>
  <si>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</si>
  <si>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</si>
  <si>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</si>
  <si>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</si>
  <si>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</si>
  <si>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</si>
  <si>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</si>
  <si>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</si>
  <si>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</si>
  <si>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</si>
  <si>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</si>
  <si>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</si>
  <si>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</si>
  <si>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</si>
  <si>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</si>
  <si>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</si>
  <si>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</si>
  <si>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</si>
  <si>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</si>
  <si>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</si>
  <si>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</si>
  <si>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</si>
  <si>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</si>
  <si>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</si>
  <si>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</si>
  <si>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</si>
  <si>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</si>
  <si>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</si>
  <si>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</si>
  <si>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</si>
  <si>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</si>
  <si>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</si>
  <si>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</si>
  <si>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</si>
  <si>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</si>
  <si>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</si>
  <si>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</si>
  <si>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</si>
  <si>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</si>
  <si>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</si>
  <si>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</si>
  <si>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</si>
  <si>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</si>
  <si>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</si>
  <si>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</si>
  <si>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</si>
  <si>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</si>
  <si>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</si>
  <si>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</si>
  <si>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</si>
  <si>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</si>
  <si>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</si>
  <si>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</si>
  <si>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</si>
  <si>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</si>
  <si>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</si>
  <si>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</si>
  <si>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</si>
  <si>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</si>
  <si>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</si>
  <si>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</si>
  <si>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</si>
  <si>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</si>
  <si>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</si>
  <si>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</si>
  <si>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</si>
  <si>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</si>
  <si>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</si>
  <si>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</si>
  <si>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</si>
  <si>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</si>
  <si>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</si>
  <si>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</si>
  <si>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</si>
  <si>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</si>
  <si>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</si>
  <si>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</si>
  <si>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</si>
  <si>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</si>
  <si>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</si>
  <si>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</si>
  <si>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</si>
  <si>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</si>
  <si>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</si>
  <si>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</si>
  <si>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</si>
  <si>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</si>
  <si>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</si>
  <si>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</si>
  <si>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</si>
  <si>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</si>
  <si>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</si>
  <si>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</si>
  <si>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</si>
  <si>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</si>
  <si>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</si>
  <si>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</si>
  <si>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</si>
  <si>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</si>
  <si>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</si>
  <si>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</si>
  <si>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</si>
  <si>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</si>
  <si>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</si>
  <si>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</si>
  <si>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</si>
  <si>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</si>
  <si>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</si>
  <si>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</si>
  <si>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</si>
  <si>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</si>
  <si>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</si>
  <si>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</si>
  <si>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</si>
  <si>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</si>
  <si>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</si>
  <si>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</si>
  <si>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</si>
  <si>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</si>
  <si>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</si>
  <si>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</si>
  <si>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</si>
  <si>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</si>
  <si>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</si>
  <si>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</si>
  <si>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</si>
  <si>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</si>
  <si>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</si>
  <si>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</si>
  <si>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</si>
  <si>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</si>
  <si>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</si>
  <si>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</si>
  <si>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</si>
  <si>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</si>
  <si>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</si>
  <si>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</si>
  <si>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</si>
  <si>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</si>
  <si>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</si>
  <si>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</si>
  <si>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</si>
  <si>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</si>
  <si>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</si>
  <si>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</si>
  <si>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</si>
  <si>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</si>
  <si>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</si>
  <si>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</si>
  <si>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</si>
  <si>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</si>
  <si>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</si>
  <si>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</si>
  <si>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</si>
  <si>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</si>
  <si>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</si>
  <si>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</si>
  <si>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</si>
  <si>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</si>
  <si>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</si>
  <si>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</si>
  <si>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</si>
  <si>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</si>
  <si>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</si>
  <si>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</si>
  <si>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</si>
  <si>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</si>
  <si>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</si>
  <si>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</si>
  <si>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</si>
  <si>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</si>
  <si>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</si>
  <si>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</si>
  <si>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</si>
  <si>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</si>
  <si>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</si>
  <si>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</si>
  <si>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</si>
  <si>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</si>
  <si>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</si>
  <si>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</si>
  <si>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</si>
  <si>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</si>
  <si>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</si>
  <si>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</si>
  <si>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</si>
  <si>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</si>
  <si>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</si>
  <si>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</si>
  <si>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</si>
  <si>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</si>
  <si>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</si>
  <si>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</si>
  <si>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</si>
  <si>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</si>
  <si>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</si>
  <si>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</si>
  <si>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</si>
  <si>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</si>
  <si>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</si>
  <si>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</si>
  <si>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</si>
  <si>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</si>
  <si>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</si>
  <si>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</si>
  <si>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</si>
  <si>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</si>
  <si>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</si>
  <si>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</si>
  <si>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</si>
  <si>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</si>
  <si>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</si>
  <si>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</si>
  <si>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</si>
  <si>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</si>
  <si>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</si>
  <si>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</si>
  <si>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</si>
  <si>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</si>
  <si>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</si>
  <si>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</si>
  <si>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</si>
  <si>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</si>
  <si>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</si>
  <si>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</si>
  <si>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</si>
  <si>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</si>
  <si>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</si>
  <si>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</si>
  <si>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</si>
  <si>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</si>
  <si>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</si>
  <si>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</si>
  <si>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</si>
  <si>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</si>
  <si>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</si>
  <si>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</si>
  <si>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</si>
  <si>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</si>
  <si>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</si>
  <si>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</si>
  <si>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</si>
  <si>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</si>
  <si>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</si>
  <si>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</si>
  <si>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</si>
  <si>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</si>
  <si>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</si>
  <si>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</si>
  <si>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</si>
  <si>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</si>
  <si>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</si>
  <si>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</si>
  <si>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</si>
  <si>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</si>
  <si>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</si>
  <si>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</si>
  <si>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</si>
  <si>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</si>
  <si>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</si>
  <si>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</si>
  <si>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</si>
  <si>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</si>
  <si>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</si>
  <si>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</si>
  <si>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</si>
  <si>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</si>
  <si>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</si>
  <si>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</si>
  <si>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</si>
  <si>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</si>
  <si>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</si>
  <si>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</si>
  <si>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</si>
  <si>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</si>
  <si>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</si>
  <si>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</si>
  <si>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</si>
  <si>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</si>
  <si>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</si>
  <si>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</si>
  <si>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</si>
  <si>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</si>
  <si>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</si>
  <si>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</si>
  <si>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</si>
  <si>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</si>
  <si>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</si>
  <si>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</si>
  <si>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</si>
  <si>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</si>
  <si>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</si>
  <si>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</si>
  <si>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</si>
  <si>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</si>
  <si>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</si>
  <si>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</si>
  <si>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</si>
  <si>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</si>
  <si>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</si>
  <si>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</si>
  <si>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</si>
  <si>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</si>
  <si>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</si>
  <si>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</si>
  <si>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</si>
  <si>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</si>
  <si>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</si>
  <si>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</si>
  <si>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</si>
  <si>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</si>
  <si>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</si>
  <si>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</si>
  <si>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</si>
  <si>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</si>
  <si>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</si>
  <si>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</si>
  <si>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</si>
  <si>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</si>
  <si>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</si>
  <si>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</si>
  <si>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</si>
  <si>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</si>
  <si>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</si>
  <si>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</si>
  <si>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</si>
  <si>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</si>
  <si>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</si>
  <si>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</si>
  <si>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</si>
  <si>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</si>
  <si>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</si>
  <si>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</si>
  <si>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</si>
  <si>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</si>
  <si>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</si>
  <si>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</si>
  <si>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</si>
  <si>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</si>
  <si>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</si>
  <si>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</si>
  <si>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</si>
  <si>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</si>
  <si>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</si>
  <si>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</si>
  <si>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</si>
  <si>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</si>
  <si>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</si>
  <si>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</si>
  <si>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</si>
  <si>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</si>
  <si>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</si>
  <si>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</si>
  <si>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</si>
  <si>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</si>
  <si>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</si>
  <si>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</si>
  <si>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</si>
  <si>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</si>
  <si>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</si>
  <si>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</si>
  <si>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</si>
  <si>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</si>
  <si>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</si>
  <si>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</si>
  <si>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</si>
  <si>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</si>
  <si>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</si>
  <si>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</si>
  <si>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</si>
  <si>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</si>
  <si>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</si>
  <si>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</si>
  <si>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</si>
  <si>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</si>
  <si>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</si>
  <si>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</si>
  <si>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</si>
  <si>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</si>
  <si>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</si>
  <si>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</si>
  <si>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</si>
  <si>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</si>
  <si>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</si>
  <si>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</si>
  <si>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</si>
  <si>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</si>
  <si>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</si>
  <si>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</si>
  <si>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</si>
  <si>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</si>
  <si>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</si>
  <si>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</si>
  <si>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</si>
  <si>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</si>
  <si>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</si>
  <si>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</si>
  <si>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</si>
  <si>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</si>
  <si>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</si>
  <si>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</si>
  <si>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</si>
  <si>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</si>
  <si>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</si>
  <si>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</si>
  <si>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</si>
  <si>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</si>
  <si>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</si>
  <si>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</si>
  <si>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</si>
  <si>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</si>
  <si>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</si>
  <si>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</si>
  <si>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</si>
  <si>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</si>
  <si>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</si>
  <si>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</si>
  <si>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</si>
  <si>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</si>
  <si>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</si>
  <si>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</si>
  <si>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</si>
  <si>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</si>
  <si>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</si>
  <si>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</si>
  <si>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</si>
  <si>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</si>
  <si>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</si>
  <si>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</si>
  <si>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</si>
  <si>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</si>
  <si>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</si>
  <si>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</si>
  <si>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</si>
  <si>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</si>
  <si>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</si>
  <si>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</si>
  <si>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</si>
  <si>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</si>
  <si>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</si>
  <si>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</si>
  <si>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</si>
  <si>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</si>
  <si>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</si>
  <si>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</si>
  <si>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</si>
  <si>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</si>
  <si>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</si>
  <si>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</si>
  <si>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</si>
  <si>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</si>
  <si>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</si>
  <si>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</si>
  <si>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</si>
  <si>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</si>
  <si>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</si>
  <si>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</si>
  <si>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</si>
  <si>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</si>
  <si>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</si>
  <si>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</si>
  <si>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</si>
  <si>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</si>
  <si>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</si>
  <si>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</si>
  <si>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</si>
  <si>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</si>
  <si>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</si>
  <si>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</si>
  <si>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</si>
  <si>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</si>
  <si>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</si>
  <si>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</si>
  <si>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</si>
  <si>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</si>
  <si>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</si>
  <si>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</si>
  <si>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</si>
  <si>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</si>
  <si>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</si>
  <si>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</si>
  <si>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</si>
  <si>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</si>
  <si>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</si>
  <si>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</si>
  <si>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</si>
  <si>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</si>
  <si>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</si>
  <si>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</si>
  <si>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</si>
  <si>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</si>
  <si>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</si>
  <si>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</si>
  <si>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</si>
  <si>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</si>
  <si>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</si>
  <si>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</si>
  <si>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</si>
  <si>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</si>
  <si>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</si>
  <si>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</si>
  <si>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</si>
  <si>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</si>
  <si>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</si>
  <si>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</si>
  <si>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</si>
  <si>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</si>
  <si>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</si>
  <si>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</si>
  <si>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</si>
  <si>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</si>
  <si>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</si>
  <si>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</si>
  <si>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</si>
  <si>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</si>
  <si>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</si>
  <si>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</si>
  <si>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</si>
  <si>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</si>
  <si>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</si>
  <si>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</si>
  <si>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</si>
  <si>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</si>
  <si>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</si>
  <si>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</si>
  <si>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</si>
  <si>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</si>
  <si>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</si>
  <si>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</si>
  <si>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</si>
  <si>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</si>
  <si>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</si>
  <si>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</si>
  <si>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</si>
  <si>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</si>
  <si>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</si>
  <si>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</si>
  <si>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</si>
  <si>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</si>
  <si>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</si>
  <si>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</si>
  <si>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</si>
  <si>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</si>
  <si>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</si>
  <si>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</si>
  <si>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</si>
  <si>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</si>
  <si>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</si>
  <si>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</si>
  <si>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</si>
  <si>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</si>
  <si>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</si>
  <si>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</si>
  <si>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</si>
  <si>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</si>
  <si>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</si>
  <si>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</si>
  <si>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</si>
  <si>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</si>
  <si>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</si>
  <si>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</si>
  <si>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</si>
  <si>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</si>
  <si>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</si>
  <si>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</si>
  <si>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</si>
  <si>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</si>
  <si>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</si>
  <si>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</si>
  <si>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</si>
  <si>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</si>
  <si>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</si>
  <si>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</si>
  <si>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</si>
  <si>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</si>
  <si>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</si>
  <si>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</si>
  <si>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</si>
  <si>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</si>
  <si>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</si>
  <si>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</si>
  <si>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</si>
  <si>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</si>
  <si>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</si>
  <si>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</si>
  <si>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</si>
  <si>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</si>
  <si>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</si>
  <si>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</si>
  <si>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</si>
  <si>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</si>
  <si>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</si>
  <si>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</si>
  <si>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</si>
  <si>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</si>
  <si>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</si>
  <si>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</si>
  <si>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</si>
  <si>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</si>
  <si>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</si>
  <si>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</si>
  <si>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</si>
  <si>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</si>
  <si>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</si>
  <si>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</si>
  <si>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</si>
  <si>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</si>
  <si>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</si>
  <si>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</si>
  <si>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</si>
  <si>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</si>
  <si>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</si>
  <si>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</si>
  <si>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</si>
  <si>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</si>
  <si>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</si>
  <si>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</si>
  <si>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</si>
  <si>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</si>
  <si>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</si>
  <si>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</si>
  <si>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</si>
  <si>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</si>
  <si>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</si>
  <si>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</si>
  <si>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</si>
  <si>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</si>
  <si>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</si>
  <si>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</si>
  <si>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</si>
  <si>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</si>
  <si>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</si>
  <si>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</si>
  <si>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</si>
  <si>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</si>
  <si>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</si>
  <si>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</si>
  <si>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</si>
  <si>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</si>
  <si>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</si>
  <si>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</si>
  <si>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</si>
  <si>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</si>
  <si>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</si>
  <si>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</si>
  <si>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</si>
  <si>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</si>
  <si>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</si>
  <si>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</si>
  <si>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</si>
  <si>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</si>
  <si>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</si>
  <si>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</si>
  <si>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</si>
  <si>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</si>
  <si>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</si>
  <si>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</si>
  <si>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</si>
  <si>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</si>
  <si>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</si>
  <si>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</si>
  <si>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</si>
  <si>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</si>
  <si>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</si>
  <si>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</si>
  <si>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</si>
  <si>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</si>
  <si>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</si>
  <si>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</si>
  <si>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</si>
  <si>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</si>
  <si>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</si>
  <si>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</si>
  <si>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</si>
  <si>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</si>
  <si>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</si>
  <si>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</si>
  <si>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</si>
  <si>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</si>
  <si>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</si>
  <si>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</si>
  <si>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</si>
  <si>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</si>
  <si>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</si>
  <si>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</si>
  <si>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</si>
  <si>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</si>
  <si>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</si>
  <si>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</si>
  <si>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</si>
  <si>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</si>
  <si>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</si>
  <si>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</si>
  <si>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</si>
  <si>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</si>
  <si>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</si>
  <si>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</si>
  <si>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</si>
  <si>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</si>
  <si>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</si>
  <si>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</si>
  <si>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</si>
  <si>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</si>
  <si>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</si>
  <si>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</si>
  <si>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</si>
  <si>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</si>
  <si>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</si>
  <si>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</si>
  <si>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</si>
  <si>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</si>
  <si>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</si>
  <si>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</si>
  <si>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</si>
  <si>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</si>
  <si>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</si>
  <si>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</si>
  <si>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</si>
  <si>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</si>
  <si>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</si>
  <si>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</si>
  <si>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</si>
  <si>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</si>
  <si>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</si>
  <si>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</si>
  <si>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</si>
  <si>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</si>
  <si>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</si>
  <si>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</si>
  <si>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</si>
  <si>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</si>
  <si>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</si>
  <si>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</si>
  <si>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</si>
  <si>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</si>
  <si>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</si>
  <si>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</si>
  <si>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</si>
  <si>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</si>
  <si>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</si>
  <si>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</si>
  <si>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</si>
  <si>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</si>
  <si>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</si>
  <si>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</si>
  <si>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</si>
  <si>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</si>
  <si>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</si>
  <si>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</si>
  <si>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</si>
  <si>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</si>
  <si>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</si>
  <si>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</si>
  <si>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</si>
  <si>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</si>
  <si>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</si>
  <si>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</si>
  <si>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</si>
  <si>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</si>
  <si>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</si>
  <si>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</si>
  <si>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</si>
  <si>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</si>
  <si>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</si>
  <si>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</si>
  <si>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</si>
  <si>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</si>
  <si>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</si>
  <si>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</si>
  <si>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</si>
  <si>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</si>
  <si>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</si>
  <si>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</si>
  <si>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</si>
  <si>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</si>
  <si>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</si>
  <si>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</si>
  <si>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</si>
  <si>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</si>
  <si>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</si>
  <si>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</si>
  <si>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</si>
  <si>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</si>
  <si>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</si>
  <si>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</si>
  <si>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</si>
  <si>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</si>
  <si>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</si>
  <si>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</si>
  <si>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</si>
  <si>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</si>
  <si>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</si>
  <si>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</si>
  <si>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</si>
  <si>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</si>
  <si>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</si>
  <si>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</si>
  <si>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</si>
  <si>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</si>
  <si>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</si>
  <si>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</si>
  <si>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</si>
  <si>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</si>
  <si>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</si>
  <si>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</si>
  <si>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</si>
  <si>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</si>
  <si>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</si>
  <si>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</si>
  <si>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</si>
  <si>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</si>
  <si>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</si>
  <si>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</si>
  <si>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</si>
  <si>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</si>
  <si>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</si>
  <si>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</si>
  <si>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</si>
  <si>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</si>
  <si>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</si>
  <si>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</si>
  <si>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</si>
  <si>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</si>
  <si>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</si>
  <si>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</si>
  <si>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</si>
  <si>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</si>
  <si>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</si>
  <si>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</si>
  <si>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</si>
  <si>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</si>
  <si>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</si>
  <si>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</si>
  <si>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</si>
  <si>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</si>
  <si>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</si>
  <si>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</si>
  <si>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</si>
  <si>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</si>
  <si>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</si>
  <si>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</si>
  <si>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</si>
  <si>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</si>
  <si>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</si>
  <si>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</si>
  <si>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</si>
  <si>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</si>
  <si>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</si>
  <si>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</si>
  <si>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</si>
  <si>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</si>
  <si>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</si>
  <si>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</si>
  <si>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</si>
  <si>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</si>
  <si>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</si>
  <si>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</si>
  <si>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</si>
  <si>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</si>
  <si>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</si>
  <si>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</si>
  <si>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</si>
  <si>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</si>
  <si>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</si>
  <si>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</si>
  <si>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</si>
  <si>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</si>
  <si>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</si>
  <si>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</si>
  <si>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</si>
  <si>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</si>
  <si>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</si>
  <si>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</si>
  <si>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</si>
  <si>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</si>
  <si>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</si>
  <si>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</si>
  <si>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</si>
  <si>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</si>
  <si>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</si>
  <si>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</si>
  <si>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</si>
  <si>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</si>
  <si>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</si>
  <si>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</si>
  <si>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</si>
  <si>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</si>
  <si>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</si>
  <si>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</si>
  <si>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</si>
  <si>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</si>
  <si>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</si>
  <si>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</si>
  <si>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</si>
  <si>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</si>
  <si>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</si>
  <si>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</si>
  <si>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</si>
  <si>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</si>
  <si>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</si>
  <si>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</si>
  <si>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</si>
  <si>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</si>
  <si>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</si>
  <si>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</si>
  <si>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</si>
  <si>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</si>
  <si>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</si>
  <si>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</si>
  <si>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</si>
  <si>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</si>
  <si>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</si>
  <si>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</si>
  <si>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</si>
  <si>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</si>
  <si>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</si>
  <si>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</si>
  <si>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</si>
  <si>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</si>
  <si>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</si>
  <si>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</si>
  <si>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</si>
  <si>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</si>
  <si>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</si>
  <si>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</si>
  <si>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</si>
  <si>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</si>
  <si>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</si>
  <si>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</si>
  <si>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</si>
  <si>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</si>
  <si>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</si>
  <si>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</si>
  <si>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</si>
  <si>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</si>
  <si>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</si>
  <si>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</si>
  <si>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</si>
  <si>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</si>
  <si>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</si>
  <si>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</si>
  <si>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</si>
  <si>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</si>
  <si>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</si>
  <si>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</si>
  <si>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</si>
  <si>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</si>
  <si>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</si>
  <si>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</si>
  <si>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</si>
  <si>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</si>
  <si>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</si>
  <si>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</si>
  <si>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</si>
  <si>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</si>
  <si>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</si>
  <si>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</si>
  <si>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</si>
  <si>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</si>
  <si>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</si>
  <si>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</si>
  <si>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</si>
  <si>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</si>
  <si>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</si>
  <si>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</si>
  <si>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</si>
  <si>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</si>
  <si>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</si>
  <si>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</si>
  <si>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</si>
  <si>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</si>
  <si>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</si>
  <si>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</si>
  <si>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</si>
  <si>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</si>
  <si>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</si>
  <si>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</si>
  <si>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</si>
  <si>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</si>
  <si>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</si>
  <si>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</si>
  <si>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</si>
  <si>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</si>
  <si>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</si>
  <si>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</si>
  <si>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</si>
  <si>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</si>
  <si>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</si>
  <si>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</si>
  <si>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</si>
  <si>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</si>
  <si>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</si>
  <si>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</si>
  <si>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</si>
  <si>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</si>
  <si>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</si>
  <si>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</si>
  <si>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</si>
  <si>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</si>
  <si>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</si>
  <si>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</si>
  <si>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</si>
  <si>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</si>
  <si>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</si>
  <si>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</si>
  <si>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</si>
  <si>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</si>
  <si>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</si>
  <si>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</si>
  <si>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</si>
  <si>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</si>
  <si>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</si>
  <si>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</si>
  <si>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</si>
  <si>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</si>
  <si>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</si>
  <si>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</si>
  <si>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</si>
  <si>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</si>
  <si>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</si>
  <si>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</si>
  <si>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</si>
  <si>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</si>
  <si>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</si>
  <si>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</si>
  <si>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</si>
  <si>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</si>
  <si>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</si>
  <si>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</si>
  <si>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</si>
  <si>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</si>
  <si>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</si>
  <si>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</si>
  <si>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</si>
  <si>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</si>
  <si>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</si>
  <si>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</si>
  <si>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</si>
  <si>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</si>
  <si>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</si>
  <si>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</si>
  <si>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</si>
  <si>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</si>
  <si>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</si>
  <si>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</si>
  <si>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</si>
  <si>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</si>
  <si>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</si>
  <si>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</si>
  <si>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</si>
  <si>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</si>
  <si>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</si>
  <si>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</si>
  <si>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</si>
  <si>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</si>
  <si>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</si>
  <si>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</si>
  <si>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</si>
  <si>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</si>
  <si>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</si>
  <si>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</si>
  <si>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</si>
  <si>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</si>
  <si>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</si>
  <si>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</si>
  <si>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</si>
  <si>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</si>
  <si>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</si>
  <si>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</si>
  <si>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</si>
  <si>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</si>
  <si>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</si>
  <si>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</si>
  <si>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</si>
  <si>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</si>
  <si>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</si>
  <si>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</si>
  <si>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</si>
  <si>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</si>
  <si>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</si>
  <si>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</si>
  <si>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</si>
  <si>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</si>
  <si>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</si>
  <si>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</si>
  <si>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</si>
  <si>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</si>
  <si>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</si>
  <si>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</si>
  <si>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</si>
  <si>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</si>
  <si>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</si>
  <si>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</si>
  <si>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</si>
  <si>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</si>
  <si>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</si>
  <si>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</si>
  <si>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</si>
  <si>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</si>
  <si>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</si>
  <si>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</si>
  <si>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</si>
  <si>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</si>
  <si>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</si>
  <si>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</si>
  <si>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</si>
  <si>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</si>
  <si>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</si>
  <si>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</si>
  <si>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</si>
  <si>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</si>
  <si>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</si>
  <si>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</si>
  <si>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</si>
  <si>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</si>
  <si>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</si>
  <si>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</si>
  <si>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</si>
  <si>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</si>
  <si>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</si>
  <si>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</si>
  <si>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</si>
  <si>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</si>
  <si>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</si>
  <si>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</si>
  <si>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</si>
  <si>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</si>
  <si>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</si>
  <si>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</si>
  <si>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</si>
  <si>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</si>
  <si>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</si>
  <si>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</si>
  <si>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</si>
  <si>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</si>
  <si>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</si>
  <si>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</si>
  <si>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</si>
  <si>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</si>
  <si>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</si>
  <si>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</si>
  <si>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</si>
  <si>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</si>
  <si>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</si>
  <si>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</si>
  <si>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</si>
  <si>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</si>
  <si>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</si>
  <si>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</si>
  <si>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</si>
  <si>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</si>
  <si>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</si>
  <si>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</si>
  <si>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</si>
  <si>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</si>
  <si>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</si>
  <si>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</si>
  <si>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</si>
  <si>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</si>
  <si>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</si>
  <si>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</si>
  <si>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</si>
  <si>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</si>
  <si>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</si>
  <si>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</si>
  <si>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</si>
  <si>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</si>
  <si>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</si>
  <si>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</si>
  <si>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</si>
  <si>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</si>
  <si>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</si>
  <si>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</si>
  <si>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</si>
  <si>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</si>
  <si>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</si>
  <si>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</si>
  <si>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</si>
  <si>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</si>
  <si>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</si>
  <si>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</si>
  <si>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</si>
  <si>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</si>
  <si>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</si>
  <si>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</si>
  <si>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</si>
  <si>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</si>
  <si>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</si>
  <si>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</si>
  <si>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</si>
  <si>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</si>
  <si>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</si>
  <si>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</si>
  <si>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</si>
  <si>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</si>
  <si>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</si>
  <si>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</si>
  <si>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</si>
  <si>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</si>
  <si>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</si>
  <si>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</si>
  <si>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</si>
  <si>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</si>
  <si>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</si>
  <si>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</si>
  <si>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</si>
  <si>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</si>
  <si>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</si>
  <si>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</si>
  <si>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</si>
  <si>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</si>
  <si>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</si>
  <si>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</si>
  <si>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</si>
  <si>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</si>
  <si>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</si>
  <si>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</si>
  <si>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</si>
  <si>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</si>
  <si>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</si>
  <si>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</si>
  <si>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</si>
  <si>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</si>
  <si>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</si>
  <si>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</si>
  <si>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</si>
  <si>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</si>
  <si>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</si>
  <si>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</si>
  <si>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</si>
  <si>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</si>
  <si>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</si>
  <si>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</si>
  <si>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</si>
  <si>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</si>
  <si>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</si>
  <si>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</si>
  <si>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</si>
  <si>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</si>
  <si>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</si>
  <si>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</si>
  <si>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</si>
  <si>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</si>
  <si>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</si>
  <si>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</si>
  <si>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</si>
  <si>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</si>
  <si>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</si>
  <si>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</si>
  <si>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</si>
  <si>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</si>
  <si>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</si>
  <si>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</si>
  <si>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</si>
  <si>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</si>
  <si>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</si>
  <si>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</si>
  <si>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</si>
  <si>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</si>
  <si>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</si>
  <si>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</si>
  <si>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</si>
  <si>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</si>
  <si>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</si>
  <si>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</si>
  <si>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</si>
  <si>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</si>
  <si>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</si>
  <si>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</si>
  <si>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</si>
  <si>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</si>
  <si>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</si>
  <si>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</si>
  <si>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</si>
  <si>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</si>
  <si>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</si>
  <si>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</si>
  <si>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</si>
  <si>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</si>
  <si>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</si>
  <si>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</si>
  <si>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</si>
  <si>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</si>
  <si>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</si>
  <si>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</si>
  <si>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</si>
  <si>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</si>
  <si>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</si>
  <si>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</si>
  <si>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</si>
  <si>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</si>
  <si>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</si>
  <si>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</si>
  <si>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</si>
  <si>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</si>
  <si>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</si>
  <si>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</si>
  <si>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</si>
  <si>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</si>
  <si>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</si>
  <si>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</si>
  <si>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</si>
  <si>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</si>
  <si>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</si>
  <si>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</si>
  <si>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</si>
  <si>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</si>
  <si>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</si>
  <si>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</si>
  <si>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</si>
  <si>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</si>
  <si>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</si>
  <si>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</si>
  <si>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</si>
  <si>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</si>
  <si>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</si>
  <si>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</si>
  <si>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</si>
  <si>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</si>
  <si>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</si>
  <si>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</si>
  <si>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</si>
  <si>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</si>
  <si>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</si>
  <si>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</si>
  <si>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</si>
  <si>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</si>
  <si>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</si>
  <si>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</si>
  <si>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</si>
  <si>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</si>
  <si>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</si>
  <si>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</si>
  <si>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</si>
  <si>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</si>
  <si>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</si>
  <si>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</si>
  <si>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</si>
  <si>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</si>
  <si>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</si>
  <si>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</si>
  <si>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</si>
  <si>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</si>
  <si>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</si>
  <si>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</si>
  <si>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</si>
  <si>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</si>
  <si>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</si>
  <si>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</si>
  <si>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</si>
  <si>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</si>
  <si>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</si>
  <si>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</si>
  <si>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</si>
  <si>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</si>
  <si>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</si>
  <si>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</si>
  <si>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</si>
  <si>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</si>
  <si>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</si>
  <si>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</si>
  <si>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</si>
  <si>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</si>
  <si>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</si>
  <si>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</si>
  <si>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</si>
  <si>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</si>
  <si>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</si>
  <si>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</si>
  <si>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</si>
  <si>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</si>
  <si>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</si>
  <si>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</si>
  <si>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</si>
  <si>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</si>
  <si>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</si>
  <si>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</si>
  <si>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</si>
  <si>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</si>
  <si>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</si>
  <si>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</si>
  <si>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</si>
  <si>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</si>
  <si>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</si>
  <si>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</si>
  <si>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</si>
  <si>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</si>
  <si>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</si>
  <si>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</si>
  <si>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</si>
  <si>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</si>
  <si>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</si>
  <si>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</si>
  <si>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</si>
  <si>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</si>
  <si>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</si>
  <si>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</si>
  <si>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</si>
  <si>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</si>
  <si>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</si>
  <si>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</si>
  <si>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</si>
  <si>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</si>
  <si>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</si>
  <si>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</si>
  <si>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</si>
  <si>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</si>
  <si>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</si>
  <si>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</si>
  <si>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</si>
  <si>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</si>
  <si>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</si>
  <si>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</si>
  <si>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</si>
  <si>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</si>
  <si>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</si>
  <si>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</si>
  <si>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</si>
  <si>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</si>
  <si>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</si>
  <si>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</si>
  <si>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</si>
  <si>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</si>
  <si>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</si>
  <si>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</si>
  <si>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</si>
  <si>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</si>
  <si>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</si>
  <si>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</si>
  <si>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</si>
  <si>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</si>
  <si>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</si>
  <si>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</si>
  <si>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</si>
  <si>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</si>
  <si>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</si>
  <si>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</si>
  <si>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</si>
  <si>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</si>
  <si>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</si>
  <si>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</si>
  <si>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</si>
  <si>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</si>
  <si>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</si>
  <si>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</si>
  <si>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</si>
  <si>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</si>
  <si>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</si>
  <si>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</si>
  <si>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</si>
  <si>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</si>
  <si>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</si>
  <si>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</si>
  <si>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</si>
  <si>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</si>
  <si>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</si>
  <si>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</si>
  <si>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</si>
  <si>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</si>
  <si>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</si>
  <si>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</si>
  <si>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</si>
  <si>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</si>
  <si>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</si>
  <si>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</si>
  <si>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</si>
  <si>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</si>
  <si>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</si>
  <si>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</si>
  <si>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</si>
  <si>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</si>
  <si>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</si>
  <si>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</si>
  <si>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</si>
  <si>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</si>
  <si>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</si>
  <si>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</si>
  <si>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</si>
  <si>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</si>
  <si>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</si>
  <si>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</si>
  <si>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</si>
  <si>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</si>
  <si>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</si>
  <si>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</si>
  <si>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</si>
  <si>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</si>
  <si>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</si>
  <si>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</si>
  <si>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</si>
  <si>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</si>
  <si>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</si>
  <si>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</si>
  <si>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</si>
  <si>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</si>
  <si>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</si>
  <si>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</si>
  <si>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</si>
  <si>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</si>
  <si>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</si>
  <si>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</si>
  <si>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</si>
  <si>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</si>
  <si>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</si>
  <si>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</si>
  <si>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</si>
  <si>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</si>
  <si>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</si>
  <si>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</si>
  <si>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</si>
  <si>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</si>
  <si>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</si>
  <si>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</si>
  <si>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</si>
  <si>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</si>
  <si>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</si>
  <si>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</si>
  <si>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</si>
  <si>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</si>
  <si>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</si>
  <si>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</si>
  <si>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</si>
  <si>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</si>
  <si>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</si>
  <si>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</si>
  <si>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</si>
  <si>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</si>
  <si>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</si>
  <si>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</si>
  <si>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</si>
  <si>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</si>
  <si>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</si>
  <si>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</si>
  <si>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</si>
  <si>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</si>
  <si>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</si>
  <si>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</si>
  <si>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</si>
  <si>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</si>
  <si>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</si>
  <si>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</si>
  <si>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</si>
  <si>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</si>
  <si>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</si>
  <si>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</si>
  <si>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</si>
  <si>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</si>
  <si>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</si>
  <si>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</si>
  <si>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</si>
  <si>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</si>
  <si>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</si>
  <si>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</si>
  <si>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</si>
  <si>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</si>
  <si>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</si>
  <si>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</si>
  <si>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</si>
  <si>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</si>
  <si>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</si>
  <si>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</si>
  <si>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</si>
  <si>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</si>
  <si>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</si>
  <si>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</si>
  <si>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</si>
  <si>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</si>
  <si>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</si>
  <si>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</si>
  <si>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</si>
  <si>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</si>
  <si>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</si>
  <si>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</si>
  <si>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</si>
  <si>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</si>
  <si>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</si>
  <si>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</si>
  <si>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</si>
  <si>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</si>
  <si>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</si>
  <si>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</si>
  <si>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</si>
  <si>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</si>
  <si>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</si>
  <si>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</si>
  <si>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</si>
  <si>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</si>
  <si>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</si>
  <si>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</si>
  <si>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</si>
  <si>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</si>
  <si>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</si>
  <si>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</si>
  <si>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</si>
  <si>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</si>
  <si>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</si>
  <si>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</si>
  <si>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</si>
  <si>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</si>
  <si>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</si>
  <si>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</si>
  <si>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</si>
  <si>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</si>
  <si>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</si>
  <si>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</si>
  <si>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</si>
  <si>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</si>
  <si>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</si>
  <si>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</si>
  <si>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</si>
  <si>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</si>
  <si>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</si>
  <si>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</si>
  <si>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</si>
  <si>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</si>
  <si>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</si>
  <si>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</si>
  <si>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</si>
  <si>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</si>
  <si>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</si>
  <si>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</si>
  <si>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</si>
  <si>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</si>
  <si>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</si>
  <si>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</si>
  <si>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</si>
  <si>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</si>
  <si>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</si>
  <si>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</si>
  <si>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</si>
  <si>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</si>
  <si>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</si>
  <si>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</si>
  <si>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</si>
  <si>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</si>
  <si>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</si>
  <si>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</si>
  <si>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</si>
  <si>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</si>
  <si>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</si>
  <si>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</si>
  <si>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</si>
  <si>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</si>
  <si>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</si>
  <si>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</si>
  <si>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</si>
  <si>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</si>
  <si>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</si>
  <si>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</si>
  <si>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</si>
  <si>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</si>
  <si>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</si>
  <si>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</si>
  <si>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</si>
  <si>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</si>
  <si>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</si>
  <si>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</si>
  <si>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</si>
  <si>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</si>
  <si>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</si>
  <si>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</si>
  <si>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</si>
  <si>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</si>
  <si>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</si>
  <si>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</si>
  <si>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</si>
  <si>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</si>
  <si>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</si>
  <si>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</si>
  <si>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</si>
  <si>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</si>
  <si>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</si>
  <si>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</si>
  <si>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</si>
  <si>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</si>
  <si>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</si>
  <si>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</si>
  <si>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</si>
  <si>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</si>
  <si>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</si>
  <si>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</si>
  <si>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</si>
  <si>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</si>
  <si>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</si>
  <si>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</si>
  <si>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</si>
  <si>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</si>
  <si>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</si>
  <si>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</si>
  <si>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</si>
  <si>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</si>
  <si>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</si>
  <si>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</si>
  <si>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</si>
  <si>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</si>
  <si>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</si>
  <si>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</si>
  <si>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</si>
  <si>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</si>
  <si>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</si>
  <si>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</si>
  <si>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</si>
  <si>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</si>
  <si>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</si>
  <si>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</si>
  <si>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</si>
  <si>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</si>
  <si>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</si>
  <si>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</si>
  <si>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</si>
  <si>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</si>
  <si>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</si>
  <si>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</si>
  <si>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</si>
  <si>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</si>
  <si>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</si>
  <si>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</si>
  <si>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</si>
  <si>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</si>
  <si>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</si>
  <si>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</si>
  <si>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</si>
  <si>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</si>
  <si>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</si>
  <si>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</si>
  <si>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</si>
  <si>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</si>
  <si>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</si>
  <si>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</si>
  <si>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</si>
  <si>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</si>
  <si>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</si>
  <si>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</si>
  <si>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</si>
  <si>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</si>
  <si>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</si>
  <si>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</si>
  <si>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</si>
  <si>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</si>
  <si>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</si>
  <si>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</si>
  <si>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</si>
  <si>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</si>
  <si>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</si>
  <si>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</si>
  <si>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</si>
  <si>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</si>
  <si>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</si>
  <si>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</si>
  <si>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</si>
  <si>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</si>
  <si>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</si>
  <si>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</si>
  <si>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</si>
  <si>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</si>
  <si>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</si>
  <si>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</si>
  <si>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</si>
  <si>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</si>
  <si>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</si>
  <si>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</si>
  <si>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</si>
  <si>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</si>
  <si>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</si>
  <si>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</si>
  <si>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</si>
  <si>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</si>
  <si>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</si>
  <si>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</si>
  <si>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</si>
  <si>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</si>
  <si>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</si>
  <si>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</si>
  <si>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</si>
  <si>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</si>
  <si>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</si>
  <si>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</si>
  <si>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</si>
  <si>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</si>
  <si>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</si>
  <si>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</si>
  <si>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</si>
  <si>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</si>
  <si>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</si>
  <si>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</si>
  <si>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</si>
  <si>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</si>
  <si>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</si>
  <si>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</si>
  <si>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</si>
  <si>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</si>
  <si>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</si>
  <si>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</si>
  <si>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</si>
  <si>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</si>
  <si>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</si>
  <si>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</si>
  <si>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</si>
  <si>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</si>
  <si>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</si>
  <si>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</si>
  <si>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</si>
  <si>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</si>
  <si>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</si>
  <si>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</si>
  <si>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</si>
  <si>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</si>
  <si>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</si>
  <si>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</si>
  <si>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</si>
  <si>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</si>
  <si>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</si>
  <si>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</si>
  <si>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</si>
  <si>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</si>
  <si>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</si>
  <si>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</si>
  <si>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</si>
  <si>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</si>
  <si>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</si>
  <si>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</si>
  <si>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</si>
  <si>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</si>
  <si>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</si>
  <si>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</si>
  <si>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</si>
  <si>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</si>
  <si>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</si>
  <si>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</si>
  <si>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</si>
  <si>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</si>
  <si>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</si>
  <si>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</si>
  <si>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</si>
  <si>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</si>
  <si>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</si>
  <si>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</si>
  <si>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</si>
  <si>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</si>
  <si>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</si>
  <si>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</si>
  <si>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</si>
  <si>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</si>
  <si>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</si>
  <si>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</si>
  <si>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</si>
  <si>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</si>
  <si>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</si>
  <si>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</si>
  <si>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</si>
  <si>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</si>
  <si>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</si>
  <si>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</si>
  <si>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</si>
  <si>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</si>
  <si>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</si>
  <si>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</si>
  <si>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</si>
  <si>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</si>
  <si>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</si>
  <si>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</si>
  <si>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</si>
  <si>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</si>
  <si>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</si>
  <si>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</si>
  <si>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</si>
  <si>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</si>
  <si>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</si>
  <si>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</si>
  <si>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</si>
  <si>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</si>
  <si>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</si>
  <si>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</si>
  <si>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</si>
  <si>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</si>
  <si>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</si>
  <si>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</si>
  <si>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</si>
  <si>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</si>
  <si>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</si>
  <si>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</si>
  <si>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</si>
  <si>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</si>
  <si>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</si>
  <si>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</si>
  <si>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</si>
  <si>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</si>
  <si>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</si>
  <si>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</si>
  <si>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</si>
  <si>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</si>
  <si>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</si>
  <si>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</si>
  <si>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</si>
  <si>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</si>
  <si>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</si>
  <si>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</si>
  <si>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</si>
  <si>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</si>
  <si>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</si>
  <si>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</si>
  <si>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</si>
  <si>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</si>
  <si>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</si>
  <si>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</si>
  <si>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</si>
  <si>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</si>
  <si>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</si>
  <si>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</si>
  <si>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</si>
  <si>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</si>
  <si>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</si>
  <si>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</si>
  <si>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</si>
  <si>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</si>
  <si>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</si>
  <si>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</si>
  <si>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</si>
  <si>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</si>
  <si>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</si>
  <si>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</si>
  <si>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</si>
  <si>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</si>
  <si>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</si>
  <si>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</si>
  <si>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</si>
  <si>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</si>
  <si>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</si>
  <si>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</si>
  <si>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</si>
  <si>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</si>
  <si>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</si>
  <si>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</si>
  <si>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</si>
  <si>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</si>
  <si>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</si>
  <si>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</si>
  <si>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</si>
  <si>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</si>
  <si>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</si>
  <si>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</si>
  <si>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</si>
  <si>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</si>
  <si>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</si>
  <si>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</si>
  <si>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</si>
  <si>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</si>
  <si>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</si>
  <si>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</si>
  <si>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</si>
  <si>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</si>
  <si>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</si>
  <si>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</si>
  <si>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</si>
  <si>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</si>
  <si>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</si>
  <si>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</si>
  <si>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</si>
  <si>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</si>
  <si>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</si>
  <si>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</si>
  <si>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</si>
  <si>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</si>
  <si>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</si>
  <si>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</si>
  <si>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</si>
  <si>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</si>
  <si>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</si>
  <si>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</si>
  <si>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</si>
  <si>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</si>
  <si>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</si>
  <si>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</si>
  <si>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</si>
  <si>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</si>
  <si>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</si>
  <si>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</si>
  <si>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</si>
  <si>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</si>
  <si>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</si>
  <si>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</si>
  <si>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</si>
  <si>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</si>
  <si>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</si>
  <si>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</si>
  <si>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</si>
  <si>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</si>
  <si>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</si>
  <si>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</si>
  <si>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</si>
  <si>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</si>
  <si>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</si>
  <si>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</si>
  <si>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</si>
  <si>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</si>
  <si>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</si>
  <si>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</si>
  <si>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</si>
  <si>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</si>
  <si>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</si>
  <si>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</si>
  <si>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</si>
  <si>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</si>
  <si>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</si>
  <si>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</si>
  <si>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</si>
  <si>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</si>
  <si>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</si>
  <si>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</si>
  <si>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</si>
  <si>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</si>
  <si>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</si>
  <si>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</si>
  <si>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</si>
  <si>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</si>
  <si>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</si>
  <si>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</si>
  <si>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</si>
  <si>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</si>
  <si>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</si>
  <si>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</si>
  <si>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</si>
  <si>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</si>
  <si>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</si>
  <si>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</si>
  <si>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</si>
  <si>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</si>
  <si>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</si>
  <si>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</si>
  <si>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</si>
  <si>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</si>
  <si>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</si>
  <si>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</si>
  <si>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</si>
  <si>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</si>
  <si>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</si>
  <si>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</si>
  <si>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</si>
  <si>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</si>
  <si>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</si>
  <si>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</si>
  <si>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</si>
  <si>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</si>
  <si>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</si>
  <si>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</si>
  <si>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</si>
  <si>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</si>
  <si>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</si>
  <si>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</si>
  <si>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</si>
  <si>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</si>
  <si>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</si>
  <si>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</si>
  <si>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</si>
  <si>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</si>
  <si>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</si>
  <si>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</si>
  <si>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</si>
  <si>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</si>
  <si>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</si>
  <si>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</si>
  <si>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</si>
  <si>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</si>
  <si>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</si>
  <si>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</si>
  <si>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</si>
  <si>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</si>
  <si>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</si>
  <si>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</si>
  <si>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</si>
  <si>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</si>
  <si>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</si>
  <si>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</si>
  <si>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</si>
  <si>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</si>
  <si>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</si>
  <si>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</si>
  <si>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</si>
  <si>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</si>
  <si>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</si>
  <si>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</si>
  <si>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</si>
  <si>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</si>
  <si>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</si>
  <si>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</si>
  <si>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</si>
  <si>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</si>
  <si>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</si>
  <si>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</si>
  <si>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</si>
  <si>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</si>
  <si>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</si>
  <si>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</si>
  <si>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</si>
  <si>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</si>
  <si>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</si>
  <si>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</si>
  <si>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</si>
  <si>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</si>
  <si>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</si>
  <si>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</si>
  <si>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</si>
  <si>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</si>
  <si>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</si>
  <si>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</si>
  <si>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</si>
  <si>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</si>
  <si>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</si>
  <si>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</si>
  <si>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</si>
  <si>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</si>
  <si>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</si>
  <si>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</si>
  <si>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</si>
  <si>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</si>
  <si>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</si>
  <si>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</si>
  <si>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</si>
  <si>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</si>
  <si>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</si>
  <si>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</si>
  <si>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</si>
  <si>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</si>
  <si>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</si>
  <si>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</si>
  <si>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</si>
  <si>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</si>
  <si>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</si>
  <si>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</si>
  <si>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</si>
  <si>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</si>
  <si>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</si>
  <si>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</si>
  <si>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</si>
  <si>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</si>
  <si>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</si>
  <si>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</si>
  <si>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</si>
  <si>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</si>
  <si>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</si>
  <si>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</si>
  <si>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</si>
  <si>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</si>
  <si>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</si>
  <si>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</si>
  <si>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</si>
  <si>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</si>
  <si>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</si>
  <si>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</si>
  <si>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</si>
  <si>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</si>
  <si>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</si>
  <si>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</si>
  <si>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</si>
  <si>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</si>
  <si>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</si>
  <si>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</si>
  <si>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</si>
  <si>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</si>
  <si>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</si>
  <si>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</si>
  <si>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</si>
  <si>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</si>
  <si>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</si>
  <si>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</si>
  <si>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</si>
  <si>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</si>
  <si>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</si>
  <si>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</si>
  <si>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</si>
  <si>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</si>
  <si>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</si>
  <si>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</si>
  <si>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</si>
  <si>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</si>
  <si>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</si>
  <si>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</si>
  <si>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</si>
  <si>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</si>
  <si>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</si>
  <si>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</si>
  <si>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</si>
  <si>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</si>
  <si>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</si>
  <si>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</si>
  <si>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</si>
  <si>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</si>
  <si>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</si>
  <si>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</si>
  <si>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</si>
  <si>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</si>
  <si>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</si>
  <si>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</si>
  <si>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</si>
  <si>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</si>
  <si>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</si>
  <si>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</si>
  <si>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</si>
  <si>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</si>
  <si>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</si>
  <si>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</si>
  <si>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</si>
  <si>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</si>
  <si>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</si>
  <si>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</si>
  <si>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</si>
  <si>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</si>
  <si>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</si>
  <si>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</si>
  <si>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</si>
  <si>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</si>
  <si>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</si>
  <si>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</si>
  <si>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</si>
  <si>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</si>
  <si>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</si>
  <si>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</si>
  <si>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</si>
  <si>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</si>
  <si>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</si>
  <si>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</si>
  <si>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</si>
  <si>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</si>
  <si>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</si>
  <si>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</si>
  <si>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</si>
  <si>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</si>
  <si>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</si>
  <si>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</si>
  <si>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</si>
  <si>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</si>
  <si>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</si>
  <si>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</si>
  <si>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</si>
  <si>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</si>
  <si>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</si>
  <si>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</si>
  <si>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</si>
  <si>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</si>
  <si>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</si>
  <si>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</si>
  <si>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</si>
  <si>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</si>
  <si>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</si>
  <si>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</si>
  <si>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</si>
  <si>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</si>
  <si>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</si>
  <si>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</si>
  <si>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</si>
  <si>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</si>
  <si>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</si>
  <si>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</si>
  <si>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</si>
  <si>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</si>
  <si>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</si>
  <si>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</si>
  <si>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</si>
  <si>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</si>
  <si>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</si>
  <si>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</si>
  <si>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</si>
  <si>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</si>
  <si>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</si>
  <si>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</si>
  <si>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</si>
  <si>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</si>
  <si>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</si>
  <si>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</si>
  <si>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</si>
  <si>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</si>
  <si>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</si>
  <si>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</si>
  <si>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</si>
  <si>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</si>
  <si>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</si>
  <si>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</si>
  <si>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</si>
  <si>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</si>
  <si>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</si>
  <si>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</si>
  <si>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</si>
  <si>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</si>
  <si>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</si>
  <si>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</si>
  <si>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</si>
  <si>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</si>
  <si>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</si>
  <si>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</si>
  <si>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</si>
  <si>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</si>
  <si>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</si>
  <si>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</si>
  <si>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</si>
  <si>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</si>
  <si>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</si>
  <si>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</si>
  <si>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</si>
  <si>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</si>
  <si>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</si>
  <si>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</si>
  <si>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</si>
  <si>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</si>
  <si>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</si>
  <si>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</si>
  <si>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</si>
  <si>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</si>
  <si>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</si>
  <si>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</si>
  <si>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</si>
  <si>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</si>
  <si>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</si>
  <si>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</si>
  <si>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</si>
  <si>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</si>
  <si>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</si>
  <si>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</si>
  <si>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</si>
  <si>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</si>
  <si>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</si>
  <si>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</si>
  <si>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</si>
  <si>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</si>
  <si>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</si>
  <si>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</si>
  <si>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</si>
  <si>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</si>
  <si>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</si>
  <si>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</si>
  <si>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</si>
  <si>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</si>
  <si>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</si>
  <si>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</si>
  <si>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</si>
  <si>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</si>
  <si>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</si>
  <si>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</si>
  <si>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</si>
  <si>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</si>
  <si>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</si>
  <si>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</si>
  <si>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</si>
  <si>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</si>
  <si>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</si>
  <si>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</si>
  <si>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</si>
  <si>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</si>
  <si>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</si>
  <si>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</si>
  <si>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</si>
  <si>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</si>
  <si>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</si>
  <si>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</si>
  <si>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</si>
  <si>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</si>
  <si>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</si>
  <si>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</si>
  <si>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</si>
  <si>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</si>
  <si>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</si>
  <si>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</si>
  <si>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</si>
  <si>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</si>
  <si>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</si>
  <si>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</si>
  <si>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</si>
  <si>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</si>
  <si>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</si>
  <si>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</si>
  <si>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</si>
  <si>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</si>
  <si>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</si>
  <si>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</si>
  <si>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</si>
  <si>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</si>
  <si>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</si>
  <si>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</si>
  <si>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</si>
  <si>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</si>
  <si>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</si>
  <si>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</si>
  <si>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</si>
  <si>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</si>
  <si>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</si>
  <si>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</si>
  <si>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</si>
  <si>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</si>
  <si>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</si>
  <si>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</si>
  <si>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</si>
  <si>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</si>
  <si>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</si>
  <si>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</si>
  <si>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</si>
  <si>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</si>
  <si>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</si>
  <si>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</si>
  <si>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</si>
  <si>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</si>
  <si>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</si>
  <si>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</si>
  <si>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</si>
  <si>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</si>
  <si>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</si>
  <si>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</si>
  <si>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</si>
  <si>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</si>
  <si>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</si>
  <si>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</si>
  <si>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</si>
  <si>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</si>
  <si>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</si>
  <si>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</si>
  <si>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</si>
  <si>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</si>
  <si>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</si>
  <si>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</si>
  <si>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</si>
  <si>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</si>
  <si>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</si>
  <si>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</si>
  <si>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</si>
  <si>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</si>
  <si>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</si>
  <si>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</si>
  <si>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</si>
  <si>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</si>
  <si>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</si>
  <si>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</si>
  <si>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</si>
  <si>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</si>
  <si>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</si>
  <si>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</si>
  <si>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</si>
  <si>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</si>
  <si>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</si>
  <si>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</si>
  <si>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</si>
  <si>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</si>
  <si>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</si>
  <si>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</si>
  <si>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</si>
  <si>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</si>
  <si>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</si>
  <si>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</si>
  <si>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</si>
  <si>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</si>
  <si>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</si>
  <si>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</si>
  <si>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</si>
  <si>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</si>
  <si>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</si>
  <si>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</si>
  <si>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</si>
  <si>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</si>
  <si>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</si>
  <si>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</si>
  <si>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</si>
  <si>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</si>
  <si>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</si>
  <si>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</si>
  <si>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</si>
  <si>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</si>
  <si>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</si>
  <si>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</si>
  <si>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</si>
  <si>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</si>
  <si>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</si>
  <si>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</si>
  <si>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</si>
  <si>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</si>
  <si>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</si>
  <si>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</si>
  <si>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</si>
  <si>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</si>
  <si>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</si>
  <si>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</si>
  <si>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</si>
  <si>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</si>
  <si>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</si>
  <si>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</si>
  <si>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</si>
  <si>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</si>
  <si>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</si>
  <si>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</si>
  <si>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</si>
  <si>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</si>
  <si>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</si>
  <si>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</si>
  <si>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</si>
  <si>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</si>
  <si>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</si>
  <si>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</si>
  <si>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</si>
  <si>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</si>
  <si>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</si>
  <si>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</si>
  <si>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</si>
  <si>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</si>
  <si>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</si>
  <si>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</si>
  <si>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</si>
  <si>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</si>
  <si>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</si>
  <si>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</si>
  <si>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</si>
  <si>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</si>
  <si>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</si>
  <si>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</si>
  <si>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</si>
  <si>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</si>
  <si>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</si>
  <si>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</si>
  <si>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</si>
  <si>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</si>
  <si>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</si>
  <si>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</si>
  <si>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</si>
  <si>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</si>
  <si>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</si>
  <si>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</si>
  <si>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</si>
  <si>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</si>
  <si>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</si>
  <si>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</si>
  <si>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</si>
  <si>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</si>
  <si>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</si>
  <si>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</si>
  <si>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</si>
  <si>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</si>
  <si>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</si>
  <si>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</si>
  <si>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</si>
  <si>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</si>
  <si>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</si>
  <si>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</si>
  <si>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</si>
  <si>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</si>
  <si>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</si>
  <si>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</si>
  <si>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</si>
  <si>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</si>
  <si>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</si>
  <si>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</si>
  <si>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</si>
  <si>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</si>
  <si>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</si>
  <si>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</si>
  <si>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</si>
  <si>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</si>
  <si>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</si>
  <si>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</si>
  <si>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</si>
  <si>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</si>
  <si>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</si>
  <si>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</si>
  <si>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</si>
  <si>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</si>
  <si>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</si>
  <si>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</si>
  <si>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</si>
  <si>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</si>
  <si>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</si>
  <si>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</si>
  <si>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</si>
  <si>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</si>
  <si>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</si>
  <si>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</si>
  <si>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</si>
  <si>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</si>
  <si>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</si>
  <si>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</si>
  <si>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</si>
  <si>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</si>
  <si>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</si>
  <si>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</si>
  <si>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</si>
  <si>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</si>
  <si>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</si>
  <si>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</si>
  <si>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</si>
  <si>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</si>
  <si>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</si>
  <si>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</si>
  <si>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</si>
  <si>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</si>
  <si>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</si>
  <si>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</si>
  <si>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</si>
  <si>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</si>
  <si>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</si>
  <si>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</si>
  <si>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</si>
  <si>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</si>
  <si>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</si>
  <si>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</si>
  <si>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</si>
  <si>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</si>
  <si>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</si>
  <si>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</si>
  <si>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</si>
  <si>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</si>
  <si>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</si>
  <si>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</si>
  <si>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</si>
  <si>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</si>
  <si>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</si>
  <si>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</si>
  <si>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</si>
  <si>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</si>
  <si>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</si>
  <si>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</si>
  <si>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</si>
  <si>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</si>
  <si>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</si>
  <si>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</si>
  <si>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</si>
  <si>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</si>
  <si>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</si>
  <si>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</si>
  <si>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</si>
  <si>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</si>
  <si>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</si>
  <si>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</si>
  <si>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</si>
  <si>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</si>
  <si>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</si>
  <si>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</si>
  <si>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</si>
  <si>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</si>
  <si>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</si>
  <si>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</si>
  <si>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</si>
  <si>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</si>
  <si>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</si>
  <si>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</si>
  <si>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</si>
  <si>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</si>
  <si>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</si>
  <si>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</si>
  <si>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</si>
  <si>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</si>
  <si>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</si>
  <si>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</si>
  <si>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</si>
  <si>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</si>
  <si>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</si>
  <si>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</si>
  <si>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</si>
  <si>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</si>
  <si>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</si>
  <si>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</si>
  <si>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</si>
  <si>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</si>
  <si>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</si>
  <si>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</si>
  <si>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</si>
  <si>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</si>
  <si>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</si>
  <si>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</si>
  <si>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</si>
  <si>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</si>
  <si>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</si>
  <si>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</si>
  <si>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</si>
  <si>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</si>
  <si>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</si>
  <si>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</si>
  <si>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</si>
  <si>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</si>
  <si>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</si>
  <si>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</si>
  <si>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</si>
  <si>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</si>
  <si>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</si>
  <si>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</si>
  <si>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</si>
  <si>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</si>
  <si>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</si>
  <si>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</si>
  <si>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</si>
  <si>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</si>
  <si>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</si>
  <si>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</si>
  <si>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</si>
  <si>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</si>
  <si>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</si>
  <si>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</si>
  <si>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</si>
  <si>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</si>
  <si>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</si>
  <si>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</si>
  <si>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</si>
  <si>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</si>
  <si>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</si>
  <si>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</si>
  <si>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</si>
  <si>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</si>
  <si>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</si>
  <si>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</si>
  <si>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</si>
  <si>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</si>
  <si>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</si>
  <si>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</si>
  <si>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</si>
  <si>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</si>
  <si>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</si>
  <si>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</si>
  <si>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</si>
  <si>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</si>
  <si>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</si>
  <si>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</si>
  <si>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</si>
  <si>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</si>
  <si>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</si>
  <si>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</si>
  <si>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</si>
  <si>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</si>
  <si>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</si>
  <si>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</si>
  <si>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</si>
  <si>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</si>
  <si>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</si>
  <si>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</si>
  <si>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</si>
  <si>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</si>
  <si>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</si>
  <si>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</si>
  <si>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</si>
  <si>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</si>
  <si>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</si>
  <si>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</si>
  <si>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</si>
  <si>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</si>
  <si>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</si>
  <si>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</si>
  <si>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</si>
  <si>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</si>
  <si>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</si>
  <si>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</si>
  <si>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</si>
  <si>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</si>
  <si>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</si>
  <si>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</si>
  <si>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</si>
  <si>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</si>
  <si>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</si>
  <si>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</si>
  <si>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</si>
  <si>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</si>
  <si>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</si>
  <si>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</si>
  <si>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</si>
  <si>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</si>
  <si>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</si>
  <si>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</si>
  <si>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</si>
  <si>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</si>
  <si>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</si>
  <si>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</si>
  <si>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</si>
  <si>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</si>
  <si>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</si>
  <si>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</si>
  <si>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</si>
  <si>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</si>
  <si>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</si>
  <si>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</si>
  <si>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</si>
  <si>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</si>
  <si>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</si>
  <si>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</si>
  <si>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</si>
  <si>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</si>
  <si>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</si>
  <si>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</si>
  <si>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</si>
  <si>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</si>
  <si>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</si>
  <si>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</si>
  <si>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</si>
  <si>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</si>
  <si>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</si>
  <si>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</si>
  <si>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</si>
  <si>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</si>
  <si>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</si>
  <si>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</si>
  <si>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</si>
  <si>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</si>
  <si>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</si>
  <si>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</si>
  <si>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</si>
  <si>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</si>
  <si>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</si>
  <si>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</si>
  <si>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</si>
  <si>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</si>
  <si>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</si>
  <si>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</si>
  <si>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</si>
  <si>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</si>
  <si>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</si>
  <si>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</si>
  <si>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</si>
  <si>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</si>
  <si>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</si>
  <si>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</si>
  <si>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</si>
  <si>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</si>
  <si>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</si>
  <si>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</si>
  <si>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</si>
  <si>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</si>
  <si>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</si>
  <si>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</si>
  <si>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</si>
  <si>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</si>
  <si>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</si>
  <si>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</si>
  <si>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</si>
  <si>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</si>
  <si>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</si>
  <si>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</si>
  <si>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</si>
  <si>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</si>
  <si>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</si>
  <si>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</si>
  <si>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</si>
  <si>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</si>
  <si>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</si>
  <si>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</si>
  <si>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</si>
  <si>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</si>
  <si>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</si>
  <si>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</si>
  <si>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</si>
  <si>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</si>
  <si>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</si>
  <si>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</si>
  <si>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</si>
  <si>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</si>
  <si>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</si>
  <si>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</si>
  <si>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</si>
  <si>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</si>
  <si>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</si>
  <si>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</si>
  <si>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</si>
  <si>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</si>
  <si>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</si>
  <si>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</si>
  <si>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</si>
  <si>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</si>
  <si>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</si>
  <si>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</si>
  <si>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</si>
  <si>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</si>
  <si>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</si>
  <si>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</si>
  <si>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</si>
  <si>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</si>
  <si>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</si>
  <si>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</si>
  <si>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</si>
  <si>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</si>
  <si>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</si>
  <si>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</si>
  <si>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</si>
  <si>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</si>
  <si>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</si>
  <si>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</si>
  <si>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</si>
  <si>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</si>
  <si>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</si>
  <si>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</si>
  <si>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</si>
  <si>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</si>
  <si>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</si>
  <si>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</si>
  <si>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</si>
  <si>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</si>
  <si>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</si>
  <si>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</si>
  <si>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</si>
  <si>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</si>
  <si>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</si>
  <si>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</si>
  <si>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</si>
  <si>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</si>
  <si>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</si>
  <si>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</si>
  <si>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</si>
  <si>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</si>
  <si>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</si>
  <si>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</si>
  <si>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</si>
  <si>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</si>
  <si>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</si>
  <si>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</si>
  <si>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</si>
  <si>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</si>
  <si>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</si>
  <si>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</si>
  <si>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</si>
  <si>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</si>
  <si>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</si>
  <si>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</si>
  <si>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</si>
  <si>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</si>
  <si>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</si>
  <si>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</si>
  <si>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</si>
  <si>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</si>
  <si>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</si>
  <si>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</si>
  <si>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</si>
  <si>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</si>
  <si>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</si>
  <si>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</si>
  <si>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</si>
  <si>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</si>
  <si>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</si>
  <si>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</si>
  <si>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</si>
  <si>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</si>
  <si>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</si>
  <si>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</si>
  <si>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</si>
  <si>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</si>
  <si>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</si>
  <si>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</si>
  <si>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</si>
  <si>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</si>
  <si>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</si>
  <si>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</si>
  <si>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</si>
  <si>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</si>
  <si>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</si>
  <si>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</si>
  <si>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</si>
  <si>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</si>
  <si>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</si>
  <si>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</si>
  <si>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</si>
  <si>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</si>
  <si>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</si>
  <si>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</si>
  <si>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</si>
  <si>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</si>
  <si>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</si>
  <si>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</si>
  <si>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</si>
  <si>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</si>
  <si>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</si>
  <si>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</si>
  <si>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</si>
  <si>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</si>
  <si>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</si>
  <si>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</si>
  <si>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</si>
  <si>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</si>
  <si>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</si>
  <si>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</si>
  <si>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</si>
  <si>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</si>
  <si>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</si>
  <si>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</si>
  <si>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</si>
  <si>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</si>
  <si>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</si>
  <si>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</si>
  <si>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</si>
  <si>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</si>
  <si>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</si>
  <si>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</si>
  <si>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</si>
  <si>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</si>
  <si>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</si>
  <si>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</si>
  <si>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</si>
  <si>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</si>
  <si>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</si>
  <si>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</si>
  <si>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</si>
  <si>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</si>
  <si>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</si>
  <si>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</si>
  <si>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</si>
  <si>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</si>
  <si>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</si>
  <si>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</si>
  <si>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</si>
  <si>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</si>
  <si>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</si>
  <si>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</si>
  <si>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</si>
  <si>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</si>
  <si>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</si>
  <si>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</si>
  <si>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</si>
  <si>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</si>
  <si>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</si>
  <si>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</si>
  <si>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</si>
  <si>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</si>
  <si>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</si>
  <si>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</si>
  <si>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</si>
  <si>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</si>
  <si>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</si>
  <si>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</si>
  <si>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</si>
  <si>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</si>
  <si>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</si>
  <si>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</si>
  <si>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</si>
  <si>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</si>
  <si>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</si>
  <si>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</si>
  <si>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</si>
  <si>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</si>
  <si>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</si>
  <si>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</si>
  <si>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</si>
  <si>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</si>
  <si>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</si>
  <si>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</si>
  <si>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</si>
  <si>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</si>
  <si>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</si>
  <si>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</si>
  <si>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</si>
  <si>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</si>
  <si>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</si>
  <si>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</si>
  <si>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</si>
  <si>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</si>
  <si>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</si>
  <si>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</si>
  <si>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</si>
  <si>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</si>
  <si>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</si>
  <si>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</si>
  <si>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</si>
  <si>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</si>
  <si>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</si>
  <si>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</si>
  <si>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</si>
  <si>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</si>
  <si>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</si>
  <si>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</si>
  <si>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</si>
  <si>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</si>
  <si>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</si>
  <si>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</si>
  <si>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</si>
  <si>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</si>
  <si>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</si>
  <si>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</si>
  <si>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</si>
  <si>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</si>
  <si>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</si>
  <si>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</si>
  <si>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</si>
  <si>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</si>
  <si>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</si>
  <si>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</si>
  <si>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</si>
  <si>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</si>
  <si>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</si>
  <si>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</si>
  <si>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</si>
  <si>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</si>
  <si>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</si>
  <si>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</si>
  <si>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</si>
  <si>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</si>
  <si>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</si>
  <si>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</si>
  <si>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</si>
  <si>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</si>
  <si>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</si>
  <si>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</si>
  <si>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</si>
  <si>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</si>
  <si>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</si>
  <si>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</si>
  <si>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</si>
  <si>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</si>
  <si>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</si>
  <si>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</si>
  <si>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</si>
  <si>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</si>
  <si>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</si>
  <si>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</si>
  <si>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</si>
  <si>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</si>
  <si>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</si>
  <si>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</si>
  <si>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</si>
  <si>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</si>
  <si>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</si>
  <si>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</si>
  <si>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</si>
  <si>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</si>
  <si>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</si>
  <si>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</si>
  <si>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</si>
  <si>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</si>
  <si>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</si>
  <si>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</si>
  <si>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</si>
  <si>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</si>
  <si>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</si>
  <si>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</si>
  <si>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</si>
  <si>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</si>
  <si>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</si>
  <si>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</si>
  <si>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</si>
  <si>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</si>
  <si>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</si>
  <si>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</si>
  <si>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</si>
  <si>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</si>
  <si>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</si>
  <si>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</si>
  <si>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</si>
  <si>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</si>
  <si>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</si>
  <si>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</si>
  <si>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</si>
  <si>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</si>
  <si>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</si>
  <si>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</si>
  <si>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</si>
  <si>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</si>
  <si>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</si>
  <si>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</si>
  <si>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</si>
  <si>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</si>
  <si>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</si>
  <si>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</si>
  <si>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</si>
  <si>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</si>
  <si>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</si>
  <si>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</si>
  <si>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</si>
  <si>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</si>
  <si>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</si>
  <si>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</si>
  <si>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</si>
  <si>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</si>
  <si>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</si>
  <si>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</si>
  <si>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</si>
  <si>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</si>
  <si>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</si>
  <si>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</si>
  <si>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</si>
  <si>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</si>
  <si>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</si>
  <si>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</si>
  <si>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</si>
  <si>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</si>
  <si>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</si>
  <si>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</si>
  <si>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</si>
  <si>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</si>
  <si>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</si>
  <si>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</si>
  <si>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</si>
  <si>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</si>
  <si>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</si>
  <si>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</si>
  <si>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</si>
  <si>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</si>
  <si>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</si>
  <si>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</si>
  <si>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</si>
  <si>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</si>
  <si>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</si>
  <si>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</si>
  <si>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</si>
  <si>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</si>
  <si>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</si>
  <si>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</si>
  <si>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</si>
  <si>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</si>
  <si>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</si>
  <si>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</si>
  <si>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</si>
  <si>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</si>
  <si>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</si>
  <si>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</si>
  <si>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</si>
  <si>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</si>
  <si>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</si>
  <si>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</si>
  <si>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</si>
  <si>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</si>
  <si>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</si>
  <si>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</si>
  <si>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</si>
  <si>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</si>
  <si>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</si>
  <si>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</si>
  <si>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</si>
  <si>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</si>
  <si>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</si>
  <si>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</si>
  <si>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</si>
  <si>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</si>
  <si>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</si>
  <si>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</si>
  <si>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</si>
  <si>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</si>
  <si>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</si>
  <si>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</si>
  <si>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</si>
  <si>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</si>
  <si>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</si>
  <si>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</si>
  <si>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</si>
  <si>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</si>
  <si>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</si>
  <si>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</si>
  <si>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</si>
  <si>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</si>
  <si>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</si>
  <si>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</si>
  <si>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</si>
  <si>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</si>
  <si>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</si>
  <si>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</si>
  <si>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</si>
  <si>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</si>
  <si>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</si>
  <si>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</si>
  <si>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</si>
  <si>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</si>
  <si>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</si>
  <si>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</si>
  <si>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</si>
  <si>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</si>
  <si>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</si>
  <si>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</si>
  <si>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</si>
  <si>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</si>
  <si>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</si>
  <si>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</si>
  <si>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</si>
  <si>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</si>
  <si>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</si>
  <si>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</si>
  <si>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</si>
  <si>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</si>
  <si>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</si>
  <si>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</si>
  <si>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</si>
  <si>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</si>
  <si>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</si>
  <si>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</si>
  <si>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</si>
  <si>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</si>
  <si>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</si>
  <si>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</si>
  <si>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</si>
  <si>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</si>
  <si>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</si>
  <si>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</si>
  <si>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</si>
  <si>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</si>
  <si>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</si>
  <si>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</si>
  <si>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</si>
  <si>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</si>
  <si>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</si>
  <si>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</si>
  <si>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</si>
  <si>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</si>
  <si>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</si>
  <si>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</si>
  <si>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</si>
  <si>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</si>
  <si>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</si>
  <si>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</si>
  <si>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</si>
  <si>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</si>
  <si>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</si>
  <si>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</si>
  <si>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</si>
  <si>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</si>
  <si>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</si>
  <si>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</si>
  <si>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</si>
  <si>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</si>
  <si>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</si>
  <si>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</si>
  <si>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</si>
  <si>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</si>
  <si>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</si>
  <si>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</si>
  <si>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</si>
  <si>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</si>
  <si>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</si>
  <si>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</si>
  <si>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</si>
  <si>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</si>
  <si>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</si>
  <si>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</si>
  <si>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</si>
  <si>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</si>
  <si>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</si>
  <si>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</si>
  <si>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</si>
  <si>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</si>
  <si>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</si>
  <si>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</si>
  <si>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</si>
  <si>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</si>
  <si>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</si>
  <si>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</si>
  <si>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</si>
  <si>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</si>
  <si>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</si>
  <si>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</si>
  <si>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</si>
  <si>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</si>
  <si>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</si>
  <si>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</si>
  <si>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</si>
  <si>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</si>
  <si>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</si>
  <si>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</si>
  <si>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</si>
  <si>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</si>
  <si>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</si>
  <si>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</si>
  <si>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</si>
  <si>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</si>
  <si>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</si>
  <si>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</si>
  <si>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</si>
  <si>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</si>
  <si>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</si>
  <si>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</si>
  <si>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</si>
  <si>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</si>
  <si>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</si>
  <si>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</si>
  <si>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</si>
  <si>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</si>
  <si>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</si>
  <si>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</si>
  <si>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</si>
  <si>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</si>
  <si>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</si>
  <si>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</si>
  <si>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</si>
  <si>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</si>
  <si>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</si>
  <si>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</si>
  <si>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</si>
  <si>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</si>
  <si>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</si>
  <si>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</si>
  <si>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</si>
  <si>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</si>
  <si>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</si>
  <si>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</si>
  <si>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</si>
  <si>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</si>
  <si>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</si>
  <si>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</si>
  <si>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</si>
  <si>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</si>
  <si>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</si>
  <si>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</si>
  <si>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</si>
  <si>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</si>
  <si>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</si>
  <si>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</si>
  <si>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</si>
  <si>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</si>
  <si>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</si>
  <si>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</si>
  <si>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</si>
  <si>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</si>
  <si>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</si>
  <si>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</si>
  <si>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</si>
  <si>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</si>
  <si>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</si>
  <si>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</si>
  <si>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</si>
  <si>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</si>
  <si>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</si>
  <si>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</si>
  <si>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</si>
  <si>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</si>
  <si>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</si>
  <si>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</si>
  <si>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</si>
  <si>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</si>
  <si>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</si>
  <si>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</si>
  <si>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</si>
  <si>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</si>
  <si>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</si>
  <si>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</si>
  <si>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</si>
  <si>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</si>
  <si>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</si>
  <si>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</si>
  <si>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</si>
  <si>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</si>
  <si>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</si>
  <si>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</si>
  <si>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</si>
  <si>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</si>
  <si>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</si>
  <si>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</si>
  <si>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</si>
  <si>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</si>
  <si>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</si>
  <si>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</si>
  <si>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</si>
  <si>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</si>
  <si>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</si>
  <si>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</si>
  <si>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</si>
  <si>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</si>
  <si>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</si>
  <si>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</si>
  <si>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</si>
  <si>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</si>
  <si>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</si>
  <si>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</si>
  <si>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</si>
  <si>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</si>
  <si>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</si>
  <si>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</si>
  <si>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</si>
  <si>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</si>
  <si>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</si>
  <si>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</si>
  <si>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</si>
  <si>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</si>
  <si>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</si>
  <si>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</si>
  <si>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</si>
  <si>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</si>
  <si>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</si>
  <si>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</si>
  <si>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</si>
  <si>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</si>
  <si>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</si>
  <si>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</si>
  <si>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</si>
  <si>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</si>
  <si>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</si>
  <si>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</si>
  <si>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</si>
  <si>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</si>
  <si>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</si>
  <si>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</si>
  <si>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</si>
  <si>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</si>
  <si>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</si>
  <si>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</si>
  <si>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</si>
  <si>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</si>
  <si>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</si>
  <si>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</si>
  <si>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</si>
  <si>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</si>
  <si>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</si>
  <si>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</si>
  <si>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</si>
  <si>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</si>
  <si>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</si>
  <si>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</si>
  <si>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</si>
  <si>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</si>
  <si>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</si>
  <si>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</si>
  <si>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</si>
  <si>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</si>
  <si>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</si>
  <si>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</si>
  <si>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</si>
  <si>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</si>
  <si>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</si>
  <si>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</si>
  <si>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</si>
  <si>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</si>
  <si>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</si>
  <si>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</si>
  <si>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</si>
  <si>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</si>
  <si>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</si>
  <si>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</si>
  <si>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</si>
  <si>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</si>
  <si>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</si>
  <si>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</si>
  <si>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</si>
  <si>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</si>
  <si>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</si>
  <si>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</si>
  <si>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</si>
  <si>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</si>
  <si>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</si>
  <si>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</si>
  <si>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</si>
  <si>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</si>
  <si>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</si>
  <si>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</si>
  <si>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</si>
  <si>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</si>
  <si>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</si>
  <si>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</si>
  <si>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</si>
  <si>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</si>
  <si>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</si>
  <si>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</si>
  <si>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</si>
  <si>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</si>
  <si>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</si>
  <si>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</si>
  <si>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</si>
  <si>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</si>
  <si>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</si>
  <si>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</si>
  <si>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</si>
  <si>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</si>
  <si>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</si>
  <si>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</si>
  <si>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</si>
  <si>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</si>
  <si>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</si>
  <si>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</si>
  <si>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</si>
  <si>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</si>
  <si>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</si>
  <si>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</si>
  <si>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</si>
  <si>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</si>
  <si>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</si>
  <si>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</si>
  <si>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</si>
  <si>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</si>
  <si>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</si>
  <si>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</si>
  <si>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</si>
  <si>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</si>
  <si>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</si>
  <si>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</si>
  <si>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</si>
  <si>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</si>
  <si>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</si>
  <si>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</si>
  <si>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</si>
  <si>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</si>
  <si>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</si>
  <si>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</si>
  <si>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</si>
  <si>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</si>
  <si>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</si>
  <si>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</si>
  <si>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</si>
  <si>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</si>
  <si>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</si>
  <si>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</si>
  <si>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</si>
  <si>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</si>
  <si>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</si>
  <si>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</si>
  <si>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</si>
  <si>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</si>
  <si>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</si>
  <si>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</si>
  <si>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</si>
  <si>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</si>
  <si>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</si>
  <si>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</si>
  <si>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</si>
  <si>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</si>
  <si>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</si>
  <si>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</si>
  <si>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</si>
  <si>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</si>
  <si>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</si>
  <si>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</si>
  <si>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</si>
  <si>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</si>
  <si>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</si>
  <si>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</si>
  <si>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</si>
  <si>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</si>
  <si>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</si>
  <si>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</si>
  <si>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</si>
  <si>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</si>
  <si>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</si>
  <si>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</si>
  <si>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</si>
  <si>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</si>
  <si>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</si>
  <si>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</si>
  <si>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</si>
  <si>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</si>
  <si>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</si>
  <si>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</si>
  <si>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</si>
  <si>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</si>
  <si>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</si>
  <si>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</si>
  <si>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</si>
  <si>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</si>
  <si>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</si>
  <si>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</si>
  <si>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</si>
  <si>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</si>
  <si>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</si>
  <si>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</si>
  <si>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</si>
  <si>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</si>
  <si>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</si>
  <si>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</si>
  <si>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</si>
  <si>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</si>
  <si>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</si>
  <si>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</si>
  <si>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</si>
  <si>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</si>
  <si>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</si>
  <si>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</si>
  <si>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</si>
  <si>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</si>
  <si>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</si>
  <si>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</si>
  <si>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</si>
  <si>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</si>
  <si>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</si>
  <si>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</si>
  <si>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</si>
  <si>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</si>
  <si>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</si>
  <si>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</si>
  <si>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</si>
  <si>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</si>
  <si>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</si>
  <si>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</si>
  <si>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</si>
  <si>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</si>
  <si>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</si>
  <si>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</si>
  <si>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</si>
  <si>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</si>
  <si>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</si>
  <si>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</si>
  <si>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</si>
  <si>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</si>
  <si>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</si>
  <si>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</si>
  <si>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</si>
  <si>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</si>
  <si>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</si>
  <si>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</si>
  <si>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</si>
  <si>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</si>
  <si>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</si>
  <si>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</si>
  <si>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</si>
  <si>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</si>
  <si>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</si>
  <si>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</si>
  <si>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</si>
  <si>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</si>
  <si>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</si>
  <si>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</si>
  <si>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</si>
  <si>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</si>
  <si>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</si>
  <si>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</si>
  <si>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</si>
  <si>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</si>
  <si>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</si>
  <si>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</si>
  <si>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</si>
  <si>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</si>
  <si>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</si>
  <si>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</si>
  <si>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</si>
  <si>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</si>
  <si>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</si>
  <si>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</si>
  <si>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</si>
  <si>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</si>
  <si>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</si>
  <si>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</si>
  <si>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</si>
  <si>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</si>
  <si>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</si>
  <si>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</si>
  <si>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</si>
  <si>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</si>
  <si>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</si>
  <si>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</si>
  <si>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</si>
  <si>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</si>
  <si>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</si>
  <si>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</si>
  <si>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</si>
  <si>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</si>
  <si>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</si>
  <si>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</si>
  <si>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</si>
  <si>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</si>
  <si>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</si>
  <si>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</si>
  <si>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</si>
  <si>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</si>
  <si>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</si>
  <si>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</si>
  <si>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</si>
  <si>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</si>
  <si>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</si>
  <si>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</si>
  <si>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</si>
  <si>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</si>
  <si>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</si>
  <si>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</si>
  <si>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</si>
  <si>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</si>
  <si>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</si>
  <si>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</si>
  <si>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</si>
  <si>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</si>
  <si>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</si>
  <si>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</si>
  <si>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</si>
  <si>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</si>
  <si>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</si>
  <si>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</si>
  <si>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</si>
  <si>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</si>
  <si>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</si>
  <si>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</si>
  <si>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</si>
  <si>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</si>
  <si>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</si>
  <si>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</si>
  <si>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</si>
  <si>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</si>
  <si>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</si>
  <si>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</si>
  <si>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</si>
  <si>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</si>
  <si>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</si>
  <si>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</si>
  <si>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</si>
  <si>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</si>
  <si>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</si>
  <si>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</si>
  <si>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</si>
  <si>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</si>
  <si>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</si>
  <si>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</si>
  <si>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</si>
  <si>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</si>
  <si>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</si>
  <si>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</si>
  <si>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</si>
  <si>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</si>
  <si>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</si>
  <si>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</si>
  <si>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</si>
  <si>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</si>
  <si>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</si>
  <si>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</si>
  <si>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</si>
  <si>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</si>
  <si>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</si>
  <si>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</si>
  <si>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</si>
  <si>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</si>
  <si>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</si>
  <si>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</si>
  <si>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</si>
  <si>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</si>
  <si>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</si>
  <si>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</si>
  <si>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</si>
  <si>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</si>
  <si>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</si>
  <si>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</si>
  <si>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</si>
  <si>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</si>
  <si>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</si>
  <si>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</si>
  <si>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</si>
  <si>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</si>
  <si>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</si>
  <si>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</si>
  <si>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</si>
  <si>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</si>
  <si>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</si>
  <si>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</si>
  <si>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</si>
  <si>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</si>
  <si>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</si>
  <si>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</si>
  <si>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</si>
  <si>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</si>
  <si>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</si>
  <si>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</si>
  <si>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</si>
  <si>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</si>
  <si>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</si>
  <si>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</si>
  <si>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</si>
  <si>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</si>
  <si>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</si>
  <si>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</si>
  <si>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</si>
  <si>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</si>
  <si>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</si>
  <si>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</si>
  <si>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</si>
  <si>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</si>
  <si>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</si>
  <si>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</si>
  <si>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</si>
  <si>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</si>
  <si>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</si>
  <si>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</si>
  <si>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</si>
  <si>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</si>
  <si>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</si>
  <si>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</si>
  <si>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</si>
  <si>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</si>
  <si>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</si>
  <si>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</si>
  <si>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</si>
  <si>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</si>
  <si>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</si>
  <si>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</si>
  <si>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</si>
  <si>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</si>
  <si>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</si>
  <si>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</si>
  <si>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</si>
  <si>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</si>
  <si>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</si>
  <si>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</si>
  <si>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</si>
  <si>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</si>
  <si>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</si>
  <si>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</si>
  <si>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</si>
  <si>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</si>
  <si>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</si>
  <si>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</si>
  <si>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</si>
  <si>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</si>
  <si>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</si>
  <si>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</si>
  <si>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</si>
  <si>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</si>
  <si>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</si>
  <si>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</si>
  <si>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</si>
  <si>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</si>
  <si>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</si>
  <si>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</si>
  <si>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</si>
  <si>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</si>
  <si>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</si>
  <si>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</si>
  <si>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</si>
  <si>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</si>
  <si>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</si>
  <si>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</si>
  <si>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</si>
  <si>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</si>
  <si>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</si>
  <si>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</si>
  <si>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</si>
  <si>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</si>
  <si>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</si>
  <si>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</si>
  <si>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</si>
  <si>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</si>
  <si>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</si>
  <si>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</si>
  <si>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</si>
  <si>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</si>
  <si>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</si>
  <si>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</si>
  <si>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</si>
  <si>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</si>
  <si>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</si>
  <si>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</si>
  <si>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</si>
  <si>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</si>
  <si>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</si>
  <si>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</si>
  <si>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</si>
  <si>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</si>
  <si>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</si>
  <si>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</si>
  <si>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</si>
  <si>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</si>
  <si>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</si>
  <si>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</si>
  <si>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</si>
  <si>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</si>
  <si>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</si>
  <si>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</si>
  <si>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</si>
  <si>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</si>
  <si>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</si>
  <si>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</si>
  <si>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</si>
  <si>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</si>
  <si>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</si>
  <si>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</si>
  <si>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</si>
  <si>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</si>
  <si>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</si>
  <si>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</si>
  <si>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</si>
  <si>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</si>
  <si>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</si>
  <si>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</si>
  <si>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</si>
  <si>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</si>
  <si>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</si>
  <si>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</si>
  <si>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</si>
  <si>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</si>
  <si>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</si>
  <si>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</si>
  <si>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</si>
  <si>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</si>
  <si>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</si>
  <si>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</si>
  <si>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</si>
  <si>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</si>
  <si>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</si>
  <si>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</si>
  <si>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</si>
  <si>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</si>
  <si>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</si>
  <si>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</si>
  <si>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</si>
  <si>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</si>
  <si>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</si>
  <si>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</si>
  <si>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</si>
  <si>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</si>
  <si>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</si>
  <si>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</si>
  <si>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</si>
  <si>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</si>
  <si>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</si>
  <si>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</si>
  <si>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</si>
  <si>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</si>
  <si>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</si>
  <si>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</si>
  <si>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</si>
  <si>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</si>
  <si>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</si>
  <si>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</si>
  <si>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</si>
  <si>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</si>
  <si>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</si>
  <si>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</si>
  <si>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</si>
  <si>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</si>
  <si>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</si>
  <si>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</si>
  <si>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</si>
  <si>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</si>
  <si>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</si>
  <si>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</si>
  <si>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</si>
  <si>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</si>
  <si>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</si>
  <si>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</si>
  <si>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</si>
  <si>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</si>
  <si>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</si>
  <si>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</si>
  <si>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</si>
  <si>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</si>
  <si>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</si>
  <si>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</si>
  <si>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</si>
  <si>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</si>
  <si>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</si>
  <si>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</si>
  <si>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</si>
  <si>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</si>
  <si>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</si>
  <si>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</si>
  <si>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</si>
  <si>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</si>
  <si>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</si>
  <si>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</si>
  <si>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</si>
  <si>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</si>
  <si>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</si>
  <si>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</si>
  <si>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</si>
  <si>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</si>
  <si>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</si>
  <si>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</si>
  <si>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</si>
  <si>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</si>
  <si>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</si>
  <si>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</si>
  <si>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</si>
  <si>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</si>
  <si>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</si>
  <si>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</si>
  <si>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</si>
  <si>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</si>
  <si>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</si>
  <si>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</si>
  <si>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</si>
  <si>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</si>
  <si>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</si>
  <si>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</si>
  <si>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</si>
  <si>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</si>
  <si>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</si>
  <si>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</si>
  <si>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</si>
  <si>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</si>
  <si>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</si>
  <si>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</si>
  <si>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</si>
  <si>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</si>
  <si>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</si>
  <si>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</si>
  <si>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</si>
  <si>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</si>
  <si>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</si>
  <si>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</si>
  <si>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</si>
  <si>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</si>
  <si>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</si>
  <si>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</si>
  <si>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</si>
  <si>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</si>
  <si>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</si>
  <si>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</si>
  <si>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</si>
  <si>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</si>
  <si>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</si>
  <si>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</si>
  <si>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</si>
  <si>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</si>
  <si>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</si>
  <si>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</si>
  <si>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</si>
  <si>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</si>
  <si>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</si>
  <si>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</si>
  <si>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</si>
  <si>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</si>
  <si>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</si>
  <si>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</si>
  <si>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</si>
  <si>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</si>
  <si>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</si>
  <si>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</si>
  <si>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</si>
  <si>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</si>
  <si>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</si>
  <si>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</si>
  <si>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</si>
  <si>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</si>
  <si>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</si>
  <si>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</si>
  <si>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</si>
  <si>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</si>
  <si>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</si>
  <si>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</si>
  <si>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</si>
  <si>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</si>
  <si>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</si>
  <si>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</si>
  <si>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</si>
  <si>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</si>
  <si>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</si>
  <si>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</si>
  <si>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</si>
  <si>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</si>
  <si>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</si>
  <si>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</si>
  <si>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</si>
  <si>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</si>
  <si>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</si>
  <si>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</si>
  <si>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</si>
  <si>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</si>
  <si>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</si>
  <si>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</si>
  <si>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</si>
  <si>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</si>
  <si>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</si>
  <si>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</si>
  <si>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</si>
  <si>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</si>
  <si>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</si>
  <si>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</si>
  <si>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</si>
  <si>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</si>
  <si>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</si>
  <si>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</si>
  <si>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</si>
  <si>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</si>
  <si>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</si>
  <si>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</si>
  <si>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</si>
  <si>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</si>
  <si>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</si>
  <si>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</si>
  <si>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</si>
  <si>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</si>
  <si>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</si>
  <si>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</si>
  <si>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</si>
  <si>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</si>
  <si>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</si>
  <si>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</si>
  <si>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</si>
  <si>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</si>
  <si>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</si>
  <si>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</si>
  <si>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</si>
  <si>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</si>
  <si>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</si>
  <si>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</si>
  <si>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</si>
  <si>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</si>
  <si>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</si>
  <si>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</si>
  <si>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</si>
  <si>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</si>
  <si>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</si>
  <si>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</si>
  <si>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</si>
  <si>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</si>
  <si>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</si>
  <si>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</si>
  <si>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</si>
  <si>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</si>
  <si>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</si>
  <si>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</si>
  <si>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</si>
  <si>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</si>
  <si>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</si>
  <si>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</si>
  <si>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</si>
  <si>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</si>
  <si>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</si>
  <si>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</si>
  <si>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</si>
  <si>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</si>
  <si>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</si>
  <si>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</si>
  <si>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</si>
  <si>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</si>
  <si>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</si>
  <si>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</si>
  <si>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</si>
  <si>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</si>
  <si>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</si>
  <si>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</si>
  <si>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</si>
  <si>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</si>
  <si>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</si>
  <si>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</si>
  <si>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</si>
  <si>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</si>
  <si>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</si>
  <si>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</si>
  <si>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</si>
  <si>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</si>
  <si>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</si>
  <si>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</si>
  <si>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</si>
  <si>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</si>
  <si>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</si>
  <si>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</si>
  <si>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</si>
  <si>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</si>
  <si>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</si>
  <si>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</si>
  <si>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</si>
  <si>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</si>
  <si>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</si>
  <si>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</si>
  <si>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</si>
  <si>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</si>
  <si>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</si>
  <si>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</si>
  <si>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</si>
  <si>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</si>
  <si>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</si>
  <si>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</si>
  <si>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</si>
  <si>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</si>
  <si>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</si>
  <si>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</si>
  <si>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</si>
  <si>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</si>
  <si>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</si>
  <si>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</si>
  <si>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</si>
  <si>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</si>
  <si>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</si>
  <si>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</si>
  <si>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</si>
  <si>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</si>
  <si>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</si>
  <si>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</si>
  <si>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</si>
  <si>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</si>
  <si>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</si>
  <si>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</si>
  <si>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</si>
  <si>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</si>
  <si>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</si>
  <si>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</si>
  <si>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</si>
  <si>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</si>
  <si>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</si>
  <si>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</si>
  <si>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</si>
  <si>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</si>
  <si>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</si>
  <si>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</si>
  <si>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</si>
  <si>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</si>
  <si>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</si>
  <si>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</si>
  <si>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</si>
  <si>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</si>
  <si>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</si>
  <si>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</si>
  <si>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</si>
  <si>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</si>
  <si>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</si>
  <si>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</si>
  <si>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</si>
  <si>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</si>
  <si>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</si>
  <si>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</si>
  <si>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</si>
  <si>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</si>
  <si>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</si>
  <si>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</si>
  <si>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</si>
  <si>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</si>
  <si>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</si>
  <si>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</si>
  <si>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</si>
  <si>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</si>
  <si>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</si>
  <si>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</si>
  <si>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</si>
  <si>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</si>
  <si>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</si>
  <si>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</si>
  <si>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</si>
  <si>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</si>
  <si>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</si>
  <si>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</si>
  <si>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</si>
  <si>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</si>
  <si>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</si>
  <si>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</si>
  <si>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</si>
  <si>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</si>
  <si>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</si>
  <si>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</si>
  <si>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</si>
  <si>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</si>
  <si>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</si>
  <si>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</si>
  <si>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</si>
  <si>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</si>
  <si>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</si>
  <si>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</si>
  <si>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</si>
  <si>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</si>
  <si>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</si>
  <si>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</si>
  <si>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</si>
  <si>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</si>
  <si>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</si>
  <si>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</si>
  <si>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</si>
  <si>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</si>
  <si>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</si>
  <si>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</si>
  <si>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</si>
  <si>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</si>
  <si>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</si>
  <si>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</si>
  <si>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</si>
  <si>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</si>
  <si>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</si>
  <si>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</si>
  <si>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</si>
  <si>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</si>
  <si>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</si>
  <si>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</si>
  <si>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</si>
  <si>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</si>
  <si>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</si>
  <si>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</si>
  <si>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</si>
  <si>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</si>
  <si>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</si>
  <si>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</si>
  <si>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</si>
  <si>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</si>
  <si>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</si>
  <si>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</si>
  <si>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</si>
  <si>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</si>
  <si>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</si>
  <si>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</si>
  <si>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</si>
  <si>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</si>
  <si>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</si>
  <si>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</si>
  <si>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</si>
  <si>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</si>
  <si>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</si>
  <si>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</si>
  <si>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</si>
  <si>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</si>
  <si>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</si>
  <si>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</si>
  <si>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</si>
  <si>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</si>
  <si>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</si>
  <si>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</si>
  <si>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</si>
  <si>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</si>
  <si>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</si>
  <si>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</si>
  <si>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</si>
  <si>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</si>
  <si>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</si>
  <si>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</si>
  <si>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</si>
  <si>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</si>
  <si>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</si>
  <si>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</si>
  <si>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</si>
  <si>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</si>
  <si>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</si>
  <si>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</si>
  <si>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</si>
  <si>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</si>
  <si>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</si>
  <si>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</si>
  <si>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</si>
  <si>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</si>
  <si>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</si>
  <si>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</si>
  <si>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</si>
  <si>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</si>
  <si>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</si>
  <si>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</si>
  <si>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</si>
  <si>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</si>
  <si>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</si>
  <si>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</si>
  <si>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</si>
  <si>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</si>
  <si>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</si>
  <si>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</si>
  <si>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</si>
  <si>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</si>
  <si>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</si>
  <si>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</si>
  <si>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</si>
  <si>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</si>
  <si>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</si>
  <si>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</si>
  <si>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</si>
  <si>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</si>
  <si>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</si>
  <si>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</si>
  <si>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</si>
  <si>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</si>
  <si>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</si>
  <si>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</si>
  <si>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</si>
  <si>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</si>
  <si>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</si>
  <si>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</si>
  <si>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</si>
  <si>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</si>
  <si>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</si>
  <si>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</si>
  <si>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</si>
  <si>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</si>
  <si>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</si>
  <si>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</si>
  <si>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</si>
  <si>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</si>
  <si>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</si>
  <si>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</si>
  <si>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</si>
  <si>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</si>
  <si>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</si>
  <si>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</si>
  <si>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</si>
  <si>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</si>
  <si>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</si>
  <si>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</si>
  <si>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</si>
  <si>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</si>
  <si>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</si>
  <si>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</si>
  <si>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</si>
  <si>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</si>
  <si>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</si>
  <si>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</si>
  <si>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</si>
  <si>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</si>
  <si>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</si>
  <si>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</si>
  <si>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</si>
  <si>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</si>
  <si>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</si>
  <si>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</si>
  <si>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</si>
  <si>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</si>
  <si>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</si>
  <si>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</si>
  <si>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</si>
  <si>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</si>
  <si>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</si>
  <si>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</si>
  <si>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</si>
  <si>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</si>
  <si>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</si>
  <si>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</si>
  <si>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</si>
  <si>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</si>
  <si>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</si>
  <si>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</si>
  <si>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</si>
  <si>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</si>
  <si>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</si>
  <si>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</si>
  <si>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</si>
  <si>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</si>
  <si>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</si>
  <si>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</si>
  <si>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</si>
  <si>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</si>
  <si>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</si>
  <si>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</si>
  <si>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</si>
  <si>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</si>
  <si>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</si>
  <si>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</si>
  <si>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</si>
  <si>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</si>
  <si>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</si>
  <si>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</si>
  <si>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</si>
  <si>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</si>
  <si>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</si>
  <si>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</si>
  <si>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</si>
  <si>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</si>
  <si>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</si>
  <si>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</si>
  <si>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</si>
  <si>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</si>
  <si>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</si>
  <si>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</si>
  <si>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</si>
  <si>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</si>
  <si>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</si>
  <si>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</si>
  <si>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</si>
  <si>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</si>
  <si>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</si>
  <si>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</si>
  <si>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</si>
  <si>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</si>
  <si>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</si>
  <si>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</si>
  <si>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</si>
  <si>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</si>
  <si>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</si>
  <si>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</si>
  <si>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</si>
  <si>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</si>
  <si>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</si>
  <si>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</si>
  <si>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</si>
  <si>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</si>
  <si>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</si>
  <si>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</si>
  <si>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</si>
  <si>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</si>
  <si>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</si>
  <si>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</si>
  <si>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</si>
  <si>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</si>
  <si>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</si>
  <si>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</si>
  <si>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</si>
  <si>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</si>
  <si>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</si>
  <si>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</si>
  <si>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</si>
  <si>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</si>
  <si>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</si>
  <si>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</si>
  <si>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</si>
  <si>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</si>
  <si>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</si>
  <si>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</si>
  <si>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</si>
  <si>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</si>
  <si>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</si>
  <si>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</si>
  <si>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</si>
  <si>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</si>
  <si>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</si>
  <si>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</si>
  <si>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</si>
  <si>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</si>
  <si>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</si>
  <si>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</si>
  <si>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</si>
  <si>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</si>
  <si>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</si>
  <si>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</si>
  <si>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</si>
  <si>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</si>
  <si>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</si>
  <si>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</si>
  <si>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</si>
  <si>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</si>
  <si>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</si>
  <si>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</si>
  <si>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</si>
  <si>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</si>
  <si>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</si>
  <si>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</si>
  <si>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</si>
  <si>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</si>
  <si>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</si>
  <si>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</si>
  <si>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</si>
  <si>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</si>
  <si>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</si>
  <si>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</si>
  <si>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</si>
  <si>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</si>
  <si>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</si>
  <si>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</si>
  <si>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</si>
  <si>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</si>
  <si>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</si>
  <si>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</si>
  <si>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</si>
  <si>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</si>
  <si>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</si>
  <si>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</si>
  <si>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</si>
  <si>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</si>
  <si>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</si>
  <si>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</si>
  <si>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</si>
  <si>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</si>
  <si>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</si>
  <si>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</si>
  <si>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</si>
  <si>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</si>
  <si>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</si>
  <si>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</si>
  <si>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</si>
  <si>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</si>
  <si>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</si>
  <si>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</si>
  <si>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</si>
  <si>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</si>
  <si>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</si>
  <si>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</si>
  <si>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</si>
  <si>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</si>
  <si>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</si>
  <si>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</si>
  <si>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</si>
  <si>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</si>
  <si>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</si>
  <si>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</si>
  <si>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</si>
  <si>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</si>
  <si>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</si>
  <si>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</si>
  <si>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</si>
  <si>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</si>
  <si>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</si>
  <si>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</si>
  <si>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</si>
  <si>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</si>
  <si>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</si>
  <si>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</si>
  <si>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</si>
  <si>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</si>
  <si>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</si>
  <si>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</si>
  <si>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</si>
  <si>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</si>
  <si>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</si>
  <si>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</si>
  <si>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</si>
  <si>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</si>
  <si>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</si>
  <si>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</si>
  <si>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</si>
  <si>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</si>
  <si>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</si>
  <si>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</si>
  <si>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</si>
  <si>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</si>
  <si>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</si>
  <si>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</si>
  <si>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</si>
  <si>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</si>
  <si>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</si>
  <si>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</si>
  <si>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</si>
  <si>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</si>
  <si>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</si>
  <si>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</si>
  <si>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</si>
  <si>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</si>
  <si>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</si>
  <si>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</si>
  <si>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</si>
  <si>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</si>
  <si>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</si>
  <si>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</si>
  <si>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</si>
  <si>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</si>
  <si>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</si>
  <si>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</si>
  <si>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</si>
  <si>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</si>
  <si>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</si>
  <si>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</si>
  <si>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</si>
  <si>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</si>
  <si>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</si>
  <si>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</si>
  <si>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</si>
  <si>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</si>
  <si>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</si>
  <si>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</si>
  <si>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</si>
  <si>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</si>
  <si>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</si>
  <si>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</si>
  <si>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</si>
  <si>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</si>
  <si>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</si>
  <si>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</si>
  <si>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</si>
  <si>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</si>
  <si>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</si>
  <si>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</si>
  <si>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</si>
  <si>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</si>
  <si>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</si>
  <si>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</si>
  <si>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</si>
  <si>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</si>
  <si>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</si>
  <si>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</si>
  <si>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</si>
  <si>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</si>
  <si>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</si>
  <si>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</si>
  <si>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</si>
  <si>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</si>
  <si>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</si>
  <si>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</si>
  <si>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</si>
  <si>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</si>
  <si>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</si>
  <si>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</si>
  <si>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</si>
  <si>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</si>
  <si>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</si>
  <si>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</si>
  <si>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</si>
  <si>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</si>
  <si>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</si>
  <si>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</si>
  <si>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</si>
  <si>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</si>
  <si>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</si>
  <si>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</si>
  <si>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</si>
  <si>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</si>
  <si>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</si>
  <si>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</si>
  <si>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</si>
  <si>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</si>
  <si>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</si>
  <si>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</si>
  <si>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</si>
  <si>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</si>
  <si>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</si>
  <si>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</si>
  <si>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</si>
  <si>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</si>
  <si>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</si>
  <si>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</si>
  <si>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</si>
  <si>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</si>
  <si>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</si>
  <si>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</si>
  <si>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</si>
  <si>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</si>
  <si>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</si>
  <si>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</si>
  <si>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</si>
  <si>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</si>
  <si>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</si>
  <si>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</si>
  <si>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</si>
  <si>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</si>
  <si>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</si>
  <si>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</si>
  <si>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</si>
  <si>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</si>
  <si>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</si>
  <si>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</si>
  <si>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</si>
  <si>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</si>
  <si>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</si>
  <si>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</si>
  <si>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</si>
  <si>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</si>
  <si>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</si>
  <si>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</si>
  <si>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</si>
  <si>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</si>
  <si>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</si>
  <si>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</si>
  <si>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</si>
  <si>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</si>
  <si>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</si>
  <si>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</si>
  <si>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</si>
  <si>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</si>
  <si>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</si>
  <si>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</si>
  <si>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</si>
  <si>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</si>
  <si>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</si>
  <si>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</si>
  <si>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</si>
  <si>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</si>
  <si>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</si>
  <si>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</si>
  <si>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</si>
  <si>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</si>
  <si>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</si>
  <si>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</si>
  <si>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</si>
  <si>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</si>
  <si>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</si>
  <si>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</si>
  <si>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</si>
  <si>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</si>
  <si>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</si>
  <si>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</si>
  <si>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</si>
  <si>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</si>
  <si>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</si>
  <si>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</si>
  <si>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</si>
  <si>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</si>
  <si>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</si>
  <si>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</si>
  <si>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</si>
  <si>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</si>
  <si>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</si>
  <si>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</si>
  <si>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</si>
  <si>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</si>
  <si>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</si>
  <si>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</si>
  <si>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</si>
  <si>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</si>
  <si>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</si>
  <si>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</si>
  <si>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</si>
  <si>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</si>
  <si>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</si>
  <si>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</si>
  <si>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</si>
  <si>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</si>
  <si>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</si>
  <si>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</si>
  <si>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</si>
  <si>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</si>
  <si>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</si>
  <si>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</si>
  <si>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</si>
  <si>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</si>
  <si>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</si>
  <si>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</si>
  <si>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</si>
  <si>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</si>
  <si>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</si>
  <si>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</si>
  <si>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</si>
  <si>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</si>
  <si>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</si>
  <si>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</si>
  <si>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</si>
  <si>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</si>
  <si>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</si>
  <si>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</si>
  <si>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</si>
  <si>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</si>
  <si>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</si>
  <si>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</si>
  <si>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</si>
  <si>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</si>
  <si>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</si>
  <si>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</si>
  <si>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</si>
  <si>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</si>
  <si>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</si>
  <si>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</si>
  <si>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</si>
  <si>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</si>
  <si>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</si>
  <si>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</si>
  <si>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</si>
  <si>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</si>
  <si>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</si>
  <si>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</si>
  <si>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</si>
  <si>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</si>
  <si>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</si>
  <si>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</si>
  <si>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</si>
  <si>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</si>
  <si>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</si>
  <si>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</si>
  <si>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</si>
  <si>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</si>
  <si>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</si>
  <si>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</si>
  <si>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</si>
  <si>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</si>
  <si>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</si>
  <si>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</si>
  <si>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</si>
  <si>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</si>
  <si>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</si>
  <si>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</si>
  <si>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</si>
  <si>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</si>
  <si>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</si>
  <si>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</si>
  <si>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</si>
  <si>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</si>
  <si>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</si>
  <si>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</si>
  <si>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</si>
  <si>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</si>
  <si>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</si>
  <si>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</si>
  <si>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</si>
  <si>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</si>
  <si>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</si>
  <si>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</si>
  <si>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</si>
  <si>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</si>
  <si>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</si>
  <si>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</si>
  <si>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</si>
  <si>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</si>
  <si>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</si>
  <si>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</si>
  <si>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</si>
  <si>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</si>
  <si>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</si>
  <si>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</si>
  <si>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</si>
  <si>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</si>
  <si>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</si>
  <si>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</si>
  <si>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</si>
  <si>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</si>
  <si>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</si>
  <si>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</si>
  <si>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</si>
  <si>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</si>
  <si>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</si>
  <si>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</si>
  <si>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</si>
  <si>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</si>
  <si>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</si>
  <si>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</si>
  <si>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</si>
  <si>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</si>
  <si>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</si>
  <si>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</si>
  <si>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</si>
  <si>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</si>
  <si>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</si>
  <si>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</si>
  <si>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</si>
  <si>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</si>
  <si>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</si>
  <si>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</si>
  <si>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</si>
  <si>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</si>
  <si>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</si>
  <si>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</si>
  <si>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</si>
  <si>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</si>
  <si>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</si>
  <si>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</si>
  <si>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</si>
  <si>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</si>
  <si>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</si>
  <si>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</si>
  <si>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</si>
  <si>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</si>
  <si>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</si>
  <si>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</si>
  <si>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</si>
  <si>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</si>
  <si>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</si>
  <si>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</si>
  <si>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</si>
  <si>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</si>
  <si>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</si>
  <si>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</si>
  <si>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</si>
  <si>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</si>
  <si>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</si>
  <si>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</si>
  <si>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</si>
  <si>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</si>
  <si>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</si>
  <si>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</si>
  <si>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</si>
  <si>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</si>
  <si>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</si>
  <si>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</si>
  <si>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</si>
  <si>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</si>
  <si>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</si>
  <si>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</si>
  <si>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</si>
  <si>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</si>
  <si>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</si>
  <si>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</si>
  <si>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</si>
  <si>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</si>
  <si>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</si>
  <si>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</si>
  <si>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</si>
  <si>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</si>
  <si>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</si>
  <si>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</si>
  <si>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</si>
  <si>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</si>
  <si>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</si>
  <si>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</si>
  <si>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</si>
  <si>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</si>
  <si>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</si>
  <si>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</si>
  <si>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</si>
  <si>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</si>
  <si>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</si>
  <si>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</si>
  <si>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</si>
  <si>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</si>
  <si>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</si>
  <si>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</si>
  <si>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</si>
  <si>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</si>
  <si>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</si>
  <si>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</si>
  <si>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</si>
  <si>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</si>
  <si>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</si>
  <si>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</si>
  <si>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</si>
  <si>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</si>
  <si>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</si>
  <si>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</si>
  <si>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</si>
  <si>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</si>
  <si>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</si>
  <si>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</si>
  <si>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</si>
  <si>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</si>
  <si>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</si>
  <si>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</si>
  <si>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</si>
  <si>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</si>
  <si>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</si>
  <si>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</si>
  <si>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</si>
  <si>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</si>
  <si>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</si>
  <si>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</si>
  <si>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</si>
  <si>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</si>
  <si>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</si>
  <si>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</si>
  <si>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</si>
  <si>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</si>
  <si>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</si>
  <si>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</si>
  <si>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</si>
  <si>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</si>
  <si>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</si>
  <si>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</si>
  <si>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</si>
  <si>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</si>
  <si>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</si>
  <si>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</si>
  <si>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</si>
  <si>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</si>
  <si>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</si>
  <si>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</si>
  <si>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</si>
  <si>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</si>
  <si>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</si>
  <si>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</si>
  <si>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</si>
  <si>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</si>
  <si>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</si>
  <si>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</si>
  <si>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</si>
  <si>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</si>
  <si>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</si>
  <si>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</si>
  <si>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</si>
  <si>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</si>
  <si>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</si>
  <si>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</si>
  <si>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</si>
  <si>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</si>
  <si>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</si>
  <si>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</si>
  <si>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</si>
  <si>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</si>
  <si>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</si>
  <si>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</si>
  <si>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</si>
  <si>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</si>
  <si>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</si>
  <si>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</si>
  <si>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</si>
  <si>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</si>
  <si>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</si>
  <si>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</si>
  <si>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</si>
  <si>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</si>
  <si>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</si>
  <si>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</si>
  <si>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</si>
  <si>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</si>
  <si>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</si>
  <si>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</si>
  <si>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</si>
  <si>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</si>
  <si>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</si>
  <si>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</si>
  <si>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</si>
  <si>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</si>
  <si>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</si>
  <si>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</si>
  <si>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</si>
  <si>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</si>
  <si>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</si>
  <si>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</si>
  <si>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</si>
  <si>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</si>
  <si>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</si>
  <si>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</si>
  <si>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</si>
  <si>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</si>
  <si>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</si>
  <si>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</si>
  <si>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</si>
  <si>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</si>
  <si>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</si>
  <si>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</si>
  <si>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</si>
  <si>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</si>
  <si>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</si>
  <si>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</si>
  <si>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</si>
  <si>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</si>
  <si>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</si>
  <si>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</si>
  <si>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</si>
  <si>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</si>
  <si>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</si>
  <si>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</si>
  <si>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</si>
  <si>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</si>
  <si>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</si>
  <si>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</si>
  <si>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</si>
  <si>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</si>
  <si>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</si>
  <si>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</si>
  <si>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</si>
  <si>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</si>
  <si>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</si>
  <si>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</si>
  <si>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</si>
  <si>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</si>
  <si>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</si>
  <si>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</si>
  <si>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</si>
  <si>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</si>
  <si>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</si>
  <si>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</si>
  <si>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</si>
  <si>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</si>
  <si>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</si>
  <si>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</si>
  <si>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</si>
  <si>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</si>
  <si>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</si>
  <si>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</si>
  <si>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</si>
  <si>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</si>
  <si>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</si>
  <si>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</si>
  <si>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</si>
  <si>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</si>
  <si>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</si>
  <si>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</si>
  <si>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</si>
  <si>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</si>
  <si>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</si>
  <si>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</si>
  <si>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</si>
  <si>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</si>
  <si>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</si>
  <si>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</si>
  <si>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</si>
  <si>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</si>
  <si>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</si>
  <si>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</si>
  <si>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</si>
  <si>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</si>
  <si>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</si>
  <si>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</si>
  <si>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</si>
  <si>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</si>
  <si>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</si>
  <si>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</si>
  <si>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</si>
  <si>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</si>
  <si>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</si>
  <si>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</si>
  <si>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</si>
  <si>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</si>
  <si>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</si>
  <si>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</si>
  <si>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</si>
  <si>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</si>
  <si>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</si>
  <si>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</si>
  <si>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</si>
  <si>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</si>
  <si>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</si>
  <si>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</si>
  <si>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</si>
  <si>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</si>
  <si>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</si>
  <si>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</si>
  <si>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</si>
  <si>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</si>
  <si>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</si>
  <si>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</si>
  <si>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</si>
  <si>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</si>
  <si>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</si>
  <si>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</si>
  <si>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</si>
  <si>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</si>
  <si>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</si>
  <si>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</si>
  <si>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</si>
  <si>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</si>
  <si>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</si>
  <si>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</si>
  <si>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</si>
  <si>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</si>
  <si>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</si>
  <si>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</si>
  <si>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</si>
  <si>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</si>
  <si>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</si>
  <si>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</si>
  <si>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</si>
  <si>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</si>
  <si>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</si>
  <si>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</si>
  <si>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</si>
  <si>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</si>
  <si>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</si>
  <si>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</si>
  <si>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</si>
  <si>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</si>
  <si>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</si>
  <si>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</si>
  <si>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</si>
  <si>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</si>
  <si>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</si>
  <si>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</si>
  <si>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</si>
  <si>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</si>
  <si>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</si>
  <si>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</si>
  <si>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</si>
  <si>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</si>
  <si>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</si>
  <si>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</si>
  <si>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</si>
  <si>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</si>
  <si>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</si>
  <si>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</si>
  <si>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</si>
  <si>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</si>
  <si>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</si>
  <si>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</si>
  <si>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</si>
  <si>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</si>
  <si>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</si>
  <si>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</si>
  <si>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</si>
  <si>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</si>
  <si>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</si>
  <si>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</si>
  <si>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</si>
  <si>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</si>
  <si>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</si>
  <si>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</si>
  <si>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</si>
  <si>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</si>
  <si>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</si>
  <si>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</si>
  <si>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</si>
  <si>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</si>
  <si>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</si>
  <si>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</si>
  <si>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</si>
  <si>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</si>
  <si>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</si>
  <si>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</si>
  <si>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</si>
  <si>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</si>
  <si>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</si>
  <si>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</si>
  <si>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</si>
  <si>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</si>
  <si>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</si>
  <si>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</si>
  <si>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</si>
  <si>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</si>
  <si>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</si>
  <si>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</si>
  <si>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</si>
  <si>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</si>
  <si>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</si>
  <si>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</si>
  <si>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</si>
  <si>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</si>
  <si>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</si>
  <si>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</si>
  <si>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</si>
  <si>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</si>
  <si>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</si>
  <si>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</si>
  <si>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</si>
  <si>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</si>
  <si>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</si>
  <si>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</si>
  <si>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</si>
  <si>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</si>
  <si>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</si>
  <si>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</si>
  <si>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</si>
  <si>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</si>
  <si>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</si>
  <si>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</si>
  <si>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</si>
  <si>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</si>
  <si>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</si>
  <si>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</si>
  <si>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</si>
  <si>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</si>
  <si>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</si>
  <si>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</si>
  <si>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</si>
  <si>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</si>
  <si>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</si>
  <si>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</si>
  <si>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</si>
  <si>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</si>
  <si>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</si>
  <si>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</si>
  <si>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</si>
  <si>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</si>
  <si>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</si>
  <si>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</si>
  <si>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</si>
  <si>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</si>
  <si>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</si>
  <si>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</si>
  <si>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</si>
  <si>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</si>
  <si>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</si>
  <si>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</si>
  <si>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</si>
  <si>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</si>
  <si>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</si>
  <si>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</si>
  <si>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</si>
  <si>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</si>
  <si>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</si>
  <si>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</si>
  <si>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</si>
  <si>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</si>
  <si>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</si>
  <si>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</si>
  <si>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</si>
  <si>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</si>
  <si>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</si>
  <si>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</si>
  <si>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</si>
  <si>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</si>
  <si>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</si>
  <si>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</si>
  <si>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</si>
  <si>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</si>
  <si>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</si>
  <si>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</si>
  <si>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</si>
  <si>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</si>
  <si>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</si>
  <si>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</si>
  <si>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</si>
  <si>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</si>
  <si>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</si>
  <si>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</si>
  <si>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</si>
  <si>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</si>
  <si>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</si>
  <si>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</si>
  <si>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</si>
  <si>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</si>
  <si>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</si>
  <si>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</si>
  <si>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</si>
  <si>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</si>
  <si>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</si>
  <si>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</si>
  <si>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</si>
  <si>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</si>
  <si>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</si>
  <si>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</si>
  <si>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</si>
  <si>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</si>
  <si>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</si>
  <si>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</si>
  <si>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</si>
  <si>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</si>
  <si>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</si>
  <si>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</si>
  <si>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</si>
  <si>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</si>
  <si>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</si>
  <si>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</si>
  <si>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</si>
  <si>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</si>
  <si>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</si>
  <si>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</si>
  <si>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</si>
  <si>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</si>
  <si>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</si>
  <si>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</si>
  <si>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</si>
  <si>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</si>
  <si>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</si>
  <si>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</si>
  <si>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</si>
  <si>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</si>
  <si>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</si>
  <si>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</si>
  <si>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</si>
  <si>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</si>
  <si>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</si>
  <si>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</si>
  <si>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</si>
  <si>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</si>
  <si>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</si>
  <si>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</si>
  <si>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</si>
  <si>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</si>
  <si>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</si>
  <si>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</si>
  <si>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</si>
  <si>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</si>
  <si>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</si>
  <si>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</si>
  <si>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</si>
  <si>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</si>
  <si>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</si>
  <si>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</si>
  <si>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</si>
  <si>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</si>
  <si>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</si>
  <si>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</si>
  <si>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</si>
  <si>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</si>
  <si>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</si>
  <si>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</si>
  <si>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</si>
  <si>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</si>
  <si>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</si>
  <si>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</si>
  <si>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</si>
  <si>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</si>
  <si>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</si>
  <si>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</si>
  <si>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</si>
  <si>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</si>
  <si>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</si>
  <si>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</si>
  <si>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</si>
  <si>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</si>
  <si>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</si>
  <si>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</si>
  <si>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</si>
  <si>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</si>
  <si>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</si>
  <si>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</si>
  <si>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</si>
  <si>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</si>
  <si>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</si>
  <si>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</si>
  <si>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</si>
  <si>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</si>
  <si>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</si>
  <si>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</si>
  <si>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</si>
  <si>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</si>
  <si>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</si>
  <si>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</si>
  <si>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</si>
  <si>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</si>
  <si>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</si>
  <si>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</si>
  <si>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</si>
  <si>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</si>
  <si>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</si>
  <si>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</si>
  <si>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</si>
  <si>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</si>
  <si>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</si>
  <si>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</si>
  <si>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</si>
  <si>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</si>
  <si>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</si>
  <si>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</si>
  <si>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</si>
  <si>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</si>
  <si>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</si>
  <si>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</si>
  <si>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</si>
  <si>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</si>
  <si>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</si>
  <si>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</si>
  <si>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</si>
  <si>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</si>
  <si>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</si>
  <si>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</si>
  <si>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</si>
  <si>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</si>
  <si>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</si>
  <si>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</si>
  <si>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</si>
  <si>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</si>
  <si>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</si>
  <si>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</si>
  <si>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</si>
  <si>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</si>
  <si>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</si>
  <si>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</si>
  <si>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</si>
  <si>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</si>
  <si>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</si>
  <si>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</si>
  <si>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</si>
  <si>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</si>
  <si>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</si>
  <si>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</si>
  <si>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</si>
  <si>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</si>
  <si>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</si>
  <si>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</si>
  <si>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</si>
  <si>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</si>
  <si>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</si>
  <si>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</si>
  <si>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</si>
  <si>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</si>
  <si>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</si>
  <si>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</si>
  <si>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</si>
  <si>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</si>
  <si>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</si>
  <si>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</si>
  <si>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</si>
  <si>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</si>
  <si>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</si>
  <si>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</si>
  <si>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</si>
  <si>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</si>
  <si>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</si>
  <si>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</si>
  <si>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</si>
  <si>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</si>
  <si>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</si>
  <si>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</si>
  <si>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</si>
  <si>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</si>
  <si>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</si>
  <si>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</si>
  <si>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</si>
  <si>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</si>
  <si>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</si>
  <si>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</si>
  <si>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</si>
  <si>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</si>
  <si>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</si>
  <si>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</si>
  <si>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</si>
  <si>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</si>
  <si>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</si>
  <si>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</si>
  <si>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</si>
  <si>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</si>
  <si>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</si>
  <si>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</si>
  <si>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</si>
  <si>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</si>
  <si>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</si>
  <si>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</si>
  <si>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</si>
  <si>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</si>
  <si>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</si>
  <si>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</si>
  <si>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</si>
  <si>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</si>
  <si>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</si>
  <si>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</si>
  <si>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</si>
  <si>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</si>
  <si>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</si>
  <si>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</si>
  <si>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</si>
  <si>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</si>
  <si>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</si>
  <si>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</si>
  <si>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</si>
  <si>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</si>
  <si>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</si>
  <si>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</si>
  <si>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</si>
  <si>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</si>
  <si>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</si>
  <si>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</si>
  <si>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</si>
  <si>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</si>
  <si>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</si>
  <si>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</si>
  <si>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</si>
  <si>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</si>
  <si>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</si>
  <si>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</si>
  <si>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</si>
  <si>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</si>
  <si>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</si>
  <si>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</si>
  <si>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</si>
  <si>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</si>
  <si>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</si>
  <si>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</si>
  <si>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</si>
  <si>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</si>
  <si>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</si>
  <si>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</si>
  <si>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</si>
  <si>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</si>
  <si>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</si>
  <si>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</si>
  <si>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</si>
  <si>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</si>
  <si>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</si>
  <si>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</si>
  <si>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</si>
  <si>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</si>
  <si>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</si>
  <si>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</si>
  <si>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</si>
  <si>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</si>
  <si>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</si>
  <si>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</si>
  <si>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</si>
  <si>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</si>
  <si>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</si>
  <si>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</si>
  <si>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</si>
  <si>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</si>
  <si>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</si>
  <si>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</si>
  <si>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</si>
  <si>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</si>
  <si>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</si>
  <si>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</si>
  <si>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</si>
  <si>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</si>
  <si>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</si>
  <si>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</si>
  <si>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</si>
  <si>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</si>
  <si>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</si>
  <si>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</si>
  <si>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</si>
  <si>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</si>
  <si>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</si>
  <si>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</si>
  <si>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</si>
  <si>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</si>
  <si>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</si>
  <si>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</si>
  <si>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</si>
  <si>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</si>
  <si>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</si>
  <si>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</si>
  <si>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</si>
  <si>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</si>
  <si>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</si>
  <si>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</si>
  <si>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</si>
  <si>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</si>
  <si>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</si>
  <si>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</si>
  <si>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</si>
  <si>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</si>
  <si>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</si>
  <si>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</si>
  <si>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</si>
  <si>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</si>
  <si>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</si>
  <si>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</si>
  <si>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</si>
  <si>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</si>
  <si>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</si>
  <si>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</si>
  <si>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</si>
  <si>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</si>
  <si>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</si>
  <si>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</si>
  <si>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</si>
  <si>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</si>
  <si>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</si>
  <si>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</si>
  <si>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</si>
  <si>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</si>
  <si>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</si>
  <si>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</si>
  <si>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</si>
  <si>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</si>
  <si>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</si>
  <si>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</si>
  <si>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</si>
  <si>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</si>
  <si>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</si>
  <si>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</si>
  <si>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</si>
  <si>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</si>
  <si>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</si>
  <si>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</si>
  <si>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</si>
  <si>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</si>
  <si>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</si>
  <si>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</si>
  <si>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</si>
  <si>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</si>
  <si>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</si>
  <si>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</si>
  <si>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</si>
  <si>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</si>
  <si>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</si>
  <si>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</si>
  <si>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</si>
  <si>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</si>
  <si>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</si>
  <si>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</si>
  <si>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</si>
  <si>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</si>
  <si>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</si>
  <si>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</si>
  <si>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</si>
  <si>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</si>
  <si>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</si>
  <si>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</si>
  <si>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</si>
  <si>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</si>
  <si>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</si>
  <si>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</si>
  <si>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</si>
  <si>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</si>
  <si>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</si>
  <si>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</si>
  <si>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</si>
  <si>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</si>
  <si>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</si>
  <si>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</si>
  <si>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</si>
  <si>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</si>
  <si>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</si>
  <si>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</si>
  <si>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</si>
  <si>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</si>
  <si>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</si>
  <si>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</si>
  <si>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</si>
  <si>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</si>
  <si>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</si>
  <si>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</si>
  <si>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</si>
  <si>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</si>
  <si>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</si>
  <si>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</si>
  <si>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</si>
  <si>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</si>
  <si>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</si>
  <si>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</si>
  <si>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</si>
  <si>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</si>
  <si>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</si>
  <si>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</si>
  <si>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</si>
  <si>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</si>
  <si>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</si>
  <si>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</si>
  <si>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</si>
  <si>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</si>
  <si>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</si>
  <si>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</si>
  <si>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</si>
  <si>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</si>
  <si>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</si>
  <si>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</si>
  <si>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</si>
  <si>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</si>
  <si>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</si>
  <si>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</si>
  <si>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</si>
  <si>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</si>
  <si>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</si>
  <si>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</si>
  <si>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</si>
  <si>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</si>
  <si>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</si>
  <si>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</si>
  <si>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</si>
  <si>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</si>
  <si>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</si>
  <si>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</si>
  <si>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</si>
  <si>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</si>
  <si>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</si>
  <si>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</si>
  <si>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</si>
  <si>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</si>
  <si>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</si>
  <si>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</si>
  <si>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</si>
  <si>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</si>
  <si>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</si>
  <si>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</si>
  <si>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</si>
  <si>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</si>
  <si>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</si>
  <si>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</si>
  <si>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</si>
  <si>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</si>
  <si>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</si>
  <si>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</si>
  <si>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</si>
  <si>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</si>
  <si>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</si>
  <si>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</si>
  <si>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</si>
  <si>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</si>
  <si>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</si>
  <si>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</si>
  <si>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</si>
  <si>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</si>
  <si>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</si>
  <si>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</si>
  <si>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</si>
  <si>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</si>
  <si>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</si>
  <si>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</si>
  <si>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</si>
  <si>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</si>
  <si>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</si>
  <si>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</si>
  <si>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</si>
  <si>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</si>
  <si>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</si>
  <si>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</si>
  <si>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</si>
  <si>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</si>
  <si>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</si>
  <si>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</si>
  <si>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</si>
  <si>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</si>
  <si>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</si>
  <si>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</si>
  <si>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</si>
  <si>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</si>
  <si>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</si>
  <si>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</si>
  <si>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</si>
  <si>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</si>
  <si>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</si>
  <si>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</si>
  <si>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</si>
  <si>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</si>
  <si>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</si>
  <si>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</si>
  <si>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</si>
  <si>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</si>
  <si>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</si>
  <si>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</si>
  <si>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</si>
  <si>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</si>
  <si>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</si>
  <si>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</si>
  <si>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</si>
  <si>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</si>
  <si>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</si>
  <si>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</si>
  <si>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</si>
  <si>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</si>
  <si>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</si>
  <si>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</si>
  <si>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</si>
  <si>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</si>
  <si>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</si>
  <si>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</si>
  <si>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</si>
  <si>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</si>
  <si>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</si>
  <si>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</si>
  <si>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</si>
  <si>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</si>
  <si>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</si>
  <si>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</si>
  <si>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</si>
  <si>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</si>
  <si>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</si>
  <si>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</si>
  <si>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</si>
  <si>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</si>
  <si>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</si>
  <si>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</si>
  <si>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</si>
  <si>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</si>
  <si>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</si>
  <si>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</si>
  <si>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</si>
  <si>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</si>
  <si>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</si>
  <si>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</si>
  <si>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</si>
  <si>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</si>
  <si>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</si>
  <si>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</si>
  <si>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</si>
  <si>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</si>
  <si>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</si>
  <si>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</si>
  <si>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</si>
  <si>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</si>
  <si>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</si>
  <si>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</si>
  <si>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</si>
  <si>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</si>
  <si>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</si>
  <si>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</si>
  <si>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</si>
  <si>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</si>
  <si>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</si>
  <si>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</si>
  <si>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</si>
  <si>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</si>
  <si>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</si>
  <si>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</si>
  <si>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</si>
  <si>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</si>
  <si>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</si>
  <si>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</si>
  <si>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</si>
  <si>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</si>
  <si>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</si>
  <si>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</si>
  <si>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</si>
  <si>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</si>
  <si>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</si>
  <si>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</si>
  <si>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</si>
  <si>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</si>
  <si>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</si>
  <si>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</si>
  <si>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</si>
  <si>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</si>
  <si>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</si>
  <si>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</si>
  <si>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</si>
  <si>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</si>
  <si>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</si>
  <si>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</si>
  <si>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</si>
  <si>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</si>
  <si>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</si>
  <si>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</si>
  <si>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</si>
  <si>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</si>
  <si>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</si>
  <si>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</si>
  <si>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</si>
  <si>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</si>
  <si>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</si>
  <si>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</si>
  <si>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</si>
  <si>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</si>
  <si>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</si>
  <si>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</si>
  <si>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</si>
  <si>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</si>
  <si>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</si>
  <si>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</si>
  <si>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</si>
  <si>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</si>
  <si>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</si>
  <si>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</si>
  <si>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</si>
  <si>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</si>
  <si>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</si>
  <si>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</si>
  <si>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</si>
  <si>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</si>
  <si>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</si>
  <si>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</si>
  <si>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</si>
  <si>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</si>
  <si>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</si>
  <si>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</si>
  <si>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</si>
  <si>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</si>
  <si>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</si>
  <si>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</si>
  <si>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</si>
  <si>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</si>
  <si>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</si>
  <si>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</si>
  <si>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</si>
  <si>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</si>
  <si>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</si>
  <si>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</si>
  <si>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</si>
  <si>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</si>
  <si>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</si>
  <si>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</si>
  <si>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</si>
  <si>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</si>
  <si>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</si>
  <si>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</si>
  <si>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</si>
  <si>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</si>
  <si>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</si>
  <si>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</si>
  <si>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</si>
  <si>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</si>
  <si>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</si>
  <si>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</si>
  <si>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</si>
  <si>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</si>
  <si>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</si>
  <si>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</si>
  <si>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</si>
  <si>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</si>
  <si>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</si>
  <si>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</si>
  <si>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</si>
  <si>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</si>
  <si>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</si>
  <si>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</si>
  <si>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</si>
  <si>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</si>
  <si>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</si>
  <si>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</si>
  <si>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</si>
  <si>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</si>
  <si>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</si>
  <si>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</si>
  <si>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</si>
  <si>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</si>
  <si>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</si>
  <si>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</si>
  <si>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</si>
  <si>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</si>
  <si>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</si>
  <si>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</si>
  <si>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</si>
  <si>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</si>
  <si>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</si>
  <si>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</si>
  <si>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</si>
  <si>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</si>
  <si>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</si>
  <si>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</si>
  <si>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</si>
  <si>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</si>
  <si>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</si>
  <si>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</si>
  <si>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</si>
  <si>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</si>
  <si>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</si>
  <si>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</si>
  <si>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</si>
  <si>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</si>
  <si>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</si>
  <si>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</si>
  <si>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</si>
  <si>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</si>
  <si>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</si>
  <si>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</si>
  <si>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</si>
  <si>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</si>
  <si>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</si>
  <si>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</si>
  <si>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</si>
  <si>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</si>
  <si>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</si>
  <si>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</si>
  <si>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</si>
  <si>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</si>
  <si>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</si>
  <si>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</si>
  <si>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</si>
  <si>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</si>
  <si>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</si>
  <si>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</si>
  <si>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</si>
  <si>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</si>
  <si>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</si>
  <si>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</si>
  <si>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</si>
  <si>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</si>
  <si>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</si>
  <si>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</si>
  <si>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</si>
  <si>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</si>
  <si>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</si>
  <si>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</si>
  <si>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</si>
  <si>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</si>
  <si>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</si>
  <si>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</si>
  <si>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</si>
  <si>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</si>
  <si>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</si>
  <si>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</si>
  <si>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</si>
  <si>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</si>
  <si>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</si>
  <si>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</si>
  <si>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</si>
  <si>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</si>
  <si>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</si>
  <si>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</si>
  <si>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</si>
  <si>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</si>
  <si>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</si>
  <si>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</si>
  <si>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</si>
  <si>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</si>
  <si>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</si>
  <si>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</si>
  <si>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</si>
  <si>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</si>
  <si>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</si>
  <si>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</si>
  <si>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</si>
  <si>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</si>
  <si>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</si>
  <si>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</si>
  <si>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</si>
  <si>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</si>
  <si>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</si>
  <si>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</si>
  <si>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</si>
  <si>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</si>
  <si>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</si>
  <si>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</si>
  <si>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</si>
  <si>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</si>
  <si>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</si>
  <si>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</si>
  <si>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</si>
  <si>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</si>
  <si>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</si>
  <si>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</si>
  <si>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</si>
  <si>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</si>
  <si>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</si>
  <si>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</si>
  <si>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</si>
  <si>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</si>
  <si>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</si>
  <si>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</si>
  <si>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</si>
  <si>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</si>
  <si>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</si>
  <si>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</si>
  <si>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</si>
  <si>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</si>
  <si>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</si>
  <si>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</si>
  <si>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</si>
  <si>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</si>
  <si>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</si>
  <si>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</si>
  <si>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</si>
  <si>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</si>
  <si>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</si>
  <si>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</si>
  <si>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</si>
  <si>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</si>
  <si>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</si>
  <si>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</si>
  <si>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</si>
  <si>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</si>
  <si>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</si>
  <si>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</si>
  <si>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</si>
  <si>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</si>
  <si>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</si>
  <si>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</si>
  <si>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</si>
  <si>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</si>
  <si>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</si>
  <si>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</si>
  <si>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</si>
  <si>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</si>
  <si>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</si>
  <si>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</si>
  <si>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</si>
  <si>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</si>
  <si>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</si>
  <si>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</si>
  <si>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</si>
  <si>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</si>
  <si>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</si>
  <si>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</si>
  <si>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</si>
  <si>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</si>
  <si>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</si>
  <si>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</si>
  <si>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</si>
  <si>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</si>
  <si>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</si>
  <si>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</si>
  <si>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</si>
  <si>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</si>
  <si>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</si>
  <si>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</si>
  <si>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</si>
  <si>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</si>
  <si>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</si>
  <si>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</si>
  <si>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</si>
  <si>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</si>
  <si>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</si>
  <si>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</si>
  <si>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</si>
  <si>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</si>
  <si>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</si>
  <si>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</si>
  <si>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</si>
  <si>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</si>
  <si>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</si>
  <si>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</si>
  <si>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</si>
  <si>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</si>
  <si>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</si>
  <si>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</si>
  <si>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</si>
  <si>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</si>
  <si>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</si>
  <si>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</si>
  <si>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</si>
  <si>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</si>
  <si>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</si>
  <si>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</si>
  <si>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</si>
  <si>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</si>
  <si>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</si>
  <si>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</si>
  <si>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</si>
  <si>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</si>
  <si>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</si>
  <si>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</si>
  <si>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</si>
  <si>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</si>
  <si>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</si>
  <si>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</si>
  <si>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</si>
  <si>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</si>
  <si>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</si>
  <si>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</si>
  <si>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</si>
  <si>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</si>
  <si>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</si>
  <si>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</si>
  <si>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</si>
  <si>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</si>
  <si>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</si>
  <si>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</si>
  <si>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</si>
  <si>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</si>
  <si>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</si>
  <si>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</si>
  <si>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</si>
  <si>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</si>
  <si>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</si>
  <si>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</si>
  <si>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</si>
  <si>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</si>
  <si>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</si>
  <si>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</si>
  <si>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</si>
  <si>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</si>
  <si>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</si>
  <si>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</si>
  <si>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</si>
  <si>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</si>
  <si>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</si>
  <si>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</si>
  <si>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</si>
  <si>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</si>
  <si>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</si>
  <si>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</si>
  <si>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</si>
  <si>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</si>
  <si>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</si>
  <si>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</si>
  <si>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</si>
  <si>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</si>
  <si>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</si>
  <si>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</si>
  <si>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</si>
  <si>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</si>
  <si>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</si>
  <si>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</si>
  <si>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</si>
  <si>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</si>
  <si>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</si>
  <si>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</si>
  <si>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</si>
  <si>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</si>
  <si>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</si>
  <si>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</si>
  <si>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</si>
  <si>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</si>
  <si>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</si>
  <si>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</si>
  <si>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</si>
  <si>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</si>
  <si>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</si>
  <si>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</si>
  <si>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</si>
  <si>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</si>
  <si>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</si>
  <si>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</si>
  <si>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</si>
  <si>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</si>
  <si>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</si>
  <si>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</si>
  <si>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</si>
  <si>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</si>
  <si>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</si>
  <si>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</si>
  <si>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</si>
  <si>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</si>
  <si>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</si>
  <si>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</si>
  <si>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</si>
  <si>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</si>
  <si>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</si>
  <si>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</si>
  <si>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</si>
  <si>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</si>
  <si>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</si>
  <si>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</si>
  <si>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</si>
  <si>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</si>
  <si>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</si>
  <si>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</si>
  <si>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</si>
  <si>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</si>
  <si>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</si>
  <si>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</si>
  <si>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</si>
  <si>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</si>
  <si>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</si>
  <si>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</si>
  <si>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</si>
  <si>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</si>
  <si>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</si>
  <si>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</si>
  <si>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</si>
  <si>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</si>
  <si>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</si>
  <si>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</si>
  <si>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</si>
  <si>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</si>
  <si>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</si>
  <si>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</si>
  <si>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</si>
  <si>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</si>
  <si>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</si>
  <si>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</si>
  <si>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</si>
  <si>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</si>
  <si>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</si>
  <si>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</si>
  <si>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</si>
  <si>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</si>
  <si>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</si>
  <si>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</si>
  <si>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</si>
  <si>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</si>
  <si>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</si>
  <si>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</si>
  <si>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</si>
  <si>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</si>
  <si>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</si>
  <si>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</si>
  <si>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</si>
  <si>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</si>
  <si>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</si>
  <si>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</si>
  <si>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</si>
  <si>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</si>
  <si>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</si>
  <si>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</si>
  <si>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</si>
  <si>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</si>
  <si>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</si>
  <si>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</si>
  <si>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</si>
  <si>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</si>
  <si>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</si>
  <si>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</si>
  <si>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</si>
  <si>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</si>
  <si>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</si>
  <si>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</si>
  <si>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</si>
  <si>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</si>
  <si>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</si>
  <si>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</si>
  <si>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</si>
  <si>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</si>
  <si>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</si>
  <si>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</si>
  <si>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</si>
  <si>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</si>
  <si>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</si>
  <si>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</si>
  <si>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</si>
  <si>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</si>
  <si>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</si>
  <si>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</si>
  <si>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</si>
  <si>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</si>
  <si>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</si>
  <si>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</si>
  <si>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</si>
  <si>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</si>
  <si>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</si>
  <si>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</si>
  <si>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</si>
  <si>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</si>
  <si>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</si>
  <si>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</si>
  <si>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</si>
  <si>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</si>
  <si>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</si>
  <si>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</si>
  <si>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</si>
  <si>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</si>
  <si>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</si>
  <si>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</si>
  <si>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</si>
  <si>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</si>
  <si>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</si>
  <si>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</si>
  <si>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</si>
  <si>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</si>
  <si>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</si>
  <si>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</si>
  <si>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</si>
  <si>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</si>
  <si>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</si>
  <si>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</si>
  <si>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</si>
  <si>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</si>
  <si>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</si>
  <si>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</si>
  <si>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</si>
  <si>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</si>
  <si>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</si>
  <si>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</si>
  <si>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</si>
  <si>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</si>
  <si>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</si>
  <si>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</si>
  <si>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</si>
  <si>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</si>
  <si>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</si>
  <si>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</si>
  <si>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</si>
  <si>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</si>
  <si>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</si>
  <si>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</si>
  <si>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</si>
  <si>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</si>
  <si>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</si>
  <si>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</si>
  <si>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</si>
  <si>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</si>
  <si>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</si>
  <si>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</si>
  <si>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</si>
  <si>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</si>
  <si>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</si>
  <si>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</si>
  <si>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</si>
  <si>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</si>
  <si>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</si>
  <si>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</si>
  <si>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</si>
  <si>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</si>
  <si>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</si>
  <si>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</si>
  <si>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</si>
  <si>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</si>
  <si>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</si>
  <si>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</si>
  <si>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</si>
  <si>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</si>
  <si>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</si>
  <si>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</si>
  <si>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</si>
  <si>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</si>
  <si>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</si>
  <si>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</si>
  <si>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</si>
  <si>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</si>
  <si>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</si>
  <si>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</si>
  <si>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</si>
  <si>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</si>
  <si>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</si>
  <si>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</si>
  <si>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</si>
  <si>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</si>
  <si>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</si>
  <si>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</si>
  <si>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</si>
  <si>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</si>
  <si>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</si>
  <si>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</si>
  <si>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</si>
  <si>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</si>
  <si>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</si>
  <si>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</si>
  <si>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</si>
  <si>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</si>
  <si>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</si>
  <si>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</si>
  <si>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</si>
  <si>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</si>
  <si>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</si>
  <si>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</si>
  <si>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</si>
  <si>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</si>
  <si>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</si>
  <si>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</si>
  <si>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</si>
  <si>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</si>
  <si>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</si>
  <si>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</si>
  <si>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</si>
  <si>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</si>
  <si>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</si>
  <si>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</si>
  <si>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</si>
  <si>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</si>
  <si>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</si>
  <si>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</si>
  <si>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</si>
  <si>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</si>
  <si>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</si>
  <si>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</si>
  <si>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</si>
  <si>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</si>
  <si>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</si>
  <si>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</si>
  <si>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</si>
  <si>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</si>
  <si>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</si>
  <si>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</si>
  <si>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</si>
  <si>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</si>
  <si>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</si>
  <si>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</si>
  <si>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</si>
  <si>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</si>
  <si>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</si>
  <si>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</si>
  <si>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</si>
  <si>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</si>
  <si>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</si>
  <si>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</si>
  <si>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</si>
  <si>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</si>
  <si>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</si>
  <si>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</si>
  <si>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</si>
  <si>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</si>
  <si>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</si>
  <si>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</si>
  <si>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</si>
  <si>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</si>
  <si>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</si>
  <si>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</si>
  <si>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</si>
  <si>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</si>
  <si>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</si>
  <si>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</si>
  <si>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</si>
  <si>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</si>
  <si>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</si>
  <si>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</si>
  <si>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</si>
  <si>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</si>
  <si>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</si>
  <si>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</si>
  <si>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</si>
  <si>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</si>
  <si>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</si>
  <si>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</si>
  <si>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</si>
  <si>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</si>
  <si>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</si>
  <si>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</si>
  <si>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</si>
  <si>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</si>
  <si>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</si>
  <si>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</si>
  <si>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</si>
  <si>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</si>
  <si>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</si>
  <si>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</si>
  <si>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</si>
  <si>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</si>
  <si>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</si>
  <si>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</si>
  <si>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</si>
  <si>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</si>
  <si>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</si>
  <si>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</si>
  <si>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</si>
  <si>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</si>
  <si>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</si>
  <si>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</si>
  <si>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</si>
  <si>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</si>
  <si>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</si>
  <si>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</si>
  <si>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</si>
  <si>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</si>
  <si>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</si>
  <si>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</si>
  <si>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</si>
  <si>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</si>
  <si>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</si>
  <si>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</si>
  <si>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</si>
  <si>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</si>
  <si>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</si>
  <si>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</si>
  <si>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</si>
  <si>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</si>
  <si>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</si>
  <si>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</si>
  <si>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</si>
  <si>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</si>
  <si>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</si>
  <si>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</si>
  <si>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</si>
  <si>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</si>
  <si>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</si>
  <si>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</si>
  <si>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</si>
  <si>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</si>
  <si>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</si>
  <si>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</si>
  <si>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</si>
  <si>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</si>
  <si>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</si>
  <si>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</si>
  <si>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</si>
  <si>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</si>
  <si>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</si>
  <si>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</si>
  <si>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</si>
  <si>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</si>
  <si>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</si>
  <si>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</si>
  <si>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</si>
  <si>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</si>
  <si>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</si>
  <si>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</si>
  <si>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</si>
  <si>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</si>
  <si>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</si>
  <si>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</si>
  <si>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</si>
  <si>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</si>
  <si>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</si>
  <si>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</si>
  <si>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</si>
  <si>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</si>
  <si>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</si>
  <si>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</si>
  <si>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</si>
  <si>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</si>
  <si>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</si>
  <si>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</si>
  <si>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</si>
  <si>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</si>
  <si>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</si>
  <si>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</si>
  <si>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</si>
  <si>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</si>
  <si>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</si>
  <si>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</si>
  <si>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</si>
  <si>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</si>
  <si>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</si>
  <si>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</si>
  <si>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</si>
  <si>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</si>
  <si>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</si>
  <si>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</si>
  <si>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</si>
  <si>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</si>
  <si>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</si>
  <si>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</si>
  <si>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</si>
  <si>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</si>
  <si>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</si>
  <si>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</si>
  <si>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</si>
  <si>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</si>
  <si>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</si>
  <si>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</si>
  <si>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</si>
  <si>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</si>
  <si>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</si>
  <si>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</si>
  <si>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</si>
  <si>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</si>
  <si>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</si>
  <si>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</si>
  <si>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</si>
  <si>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</si>
  <si>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</si>
  <si>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</si>
  <si>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</si>
  <si>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</si>
  <si>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</si>
  <si>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</si>
  <si>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</si>
  <si>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</si>
  <si>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</si>
  <si>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</si>
  <si>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</si>
  <si>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</si>
  <si>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</si>
  <si>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</si>
  <si>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</si>
  <si>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</si>
  <si>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</si>
  <si>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</si>
  <si>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</si>
  <si>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</si>
  <si>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</si>
  <si>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</si>
  <si>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</si>
  <si>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</si>
  <si>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</si>
  <si>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</si>
  <si>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</si>
  <si>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</si>
  <si>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</si>
  <si>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</si>
  <si>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</si>
  <si>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</si>
  <si>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</si>
  <si>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</si>
  <si>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</si>
  <si>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</si>
  <si>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</si>
  <si>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</si>
  <si>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</si>
  <si>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</si>
  <si>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</si>
  <si>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</si>
  <si>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</si>
  <si>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</si>
  <si>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</si>
  <si>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</si>
  <si>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</si>
  <si>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</si>
  <si>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</si>
  <si>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</si>
  <si>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</si>
  <si>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</si>
  <si>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</si>
  <si>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</si>
  <si>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</si>
  <si>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</si>
  <si>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</si>
  <si>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</si>
  <si>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</si>
  <si>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</si>
  <si>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</si>
  <si>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</si>
  <si>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</si>
  <si>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</si>
  <si>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</si>
  <si>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</si>
  <si>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</si>
  <si>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</si>
  <si>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</si>
  <si>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</si>
  <si>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</si>
  <si>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</si>
  <si>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</si>
  <si>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</si>
  <si>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</si>
  <si>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</si>
  <si>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</si>
  <si>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</si>
  <si>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</si>
  <si>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</si>
  <si>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</si>
  <si>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</si>
  <si>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</si>
  <si>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</si>
  <si>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</si>
  <si>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</si>
  <si>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</si>
  <si>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</si>
  <si>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</si>
  <si>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</si>
  <si>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</si>
  <si>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</si>
  <si>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</si>
  <si>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</si>
  <si>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</si>
  <si>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</si>
  <si>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</si>
  <si>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</si>
  <si>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</si>
  <si>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</si>
  <si>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</si>
  <si>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</si>
  <si>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</si>
  <si>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</si>
  <si>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</si>
  <si>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</si>
  <si>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</si>
  <si>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</si>
  <si>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</si>
  <si>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</si>
  <si>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</si>
  <si>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</si>
  <si>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</si>
  <si>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</si>
  <si>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</si>
  <si>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</si>
  <si>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</si>
  <si>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</si>
  <si>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</si>
  <si>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</si>
  <si>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</si>
  <si>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</si>
  <si>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</si>
  <si>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</si>
  <si>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</si>
  <si>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</si>
  <si>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</si>
  <si>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</si>
  <si>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</si>
  <si>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</si>
  <si>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</si>
  <si>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</si>
  <si>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</si>
  <si>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</si>
  <si>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</si>
  <si>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</si>
  <si>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</si>
  <si>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</si>
  <si>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</si>
  <si>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</si>
  <si>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</si>
  <si>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</si>
  <si>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</si>
  <si>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</si>
  <si>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</si>
  <si>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</si>
  <si>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</si>
  <si>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</si>
  <si>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</si>
  <si>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</si>
  <si>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</si>
  <si>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</si>
  <si>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</si>
  <si>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</si>
  <si>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</si>
  <si>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</si>
  <si>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</si>
  <si>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</si>
  <si>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</si>
  <si>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</si>
  <si>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</si>
  <si>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</si>
  <si>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</si>
  <si>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</si>
  <si>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</si>
  <si>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</si>
  <si>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</si>
  <si>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</si>
  <si>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</si>
  <si>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</si>
  <si>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</si>
  <si>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</si>
  <si>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</si>
  <si>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</si>
  <si>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</si>
  <si>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</si>
  <si>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</si>
  <si>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</si>
  <si>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</si>
  <si>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</si>
  <si>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</si>
  <si>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</si>
  <si>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</si>
  <si>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</si>
  <si>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</si>
  <si>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</si>
  <si>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</si>
  <si>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</si>
  <si>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</si>
  <si>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</si>
  <si>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</si>
  <si>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</si>
  <si>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</si>
  <si>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</si>
  <si>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</si>
  <si>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</si>
  <si>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</si>
  <si>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</si>
  <si>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</si>
  <si>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</si>
  <si>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</si>
  <si>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</si>
  <si>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</si>
  <si>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</si>
  <si>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</si>
  <si>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</si>
  <si>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</si>
  <si>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</si>
  <si>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</si>
  <si>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</si>
  <si>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</si>
  <si>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</si>
  <si>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</si>
  <si>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</si>
  <si>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</si>
  <si>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</si>
  <si>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</si>
  <si>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</si>
  <si>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</si>
  <si>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</si>
  <si>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</si>
  <si>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</si>
  <si>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</si>
  <si>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</si>
  <si>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</si>
  <si>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</si>
  <si>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</si>
  <si>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</si>
  <si>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</si>
  <si>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</si>
  <si>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</si>
  <si>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</si>
  <si>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</si>
  <si>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</si>
  <si>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</si>
  <si>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</si>
  <si>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</si>
  <si>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</si>
  <si>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</si>
  <si>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</si>
  <si>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</si>
  <si>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</si>
  <si>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</si>
  <si>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</si>
  <si>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</si>
  <si>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</si>
  <si>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</si>
  <si>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</si>
  <si>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</si>
  <si>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</si>
  <si>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</si>
  <si>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</si>
  <si>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</si>
  <si>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</si>
  <si>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</si>
  <si>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</si>
  <si>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</si>
  <si>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</si>
  <si>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</si>
  <si>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</si>
  <si>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</si>
  <si>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</si>
  <si>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</si>
  <si>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</si>
  <si>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</si>
  <si>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</si>
  <si>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</si>
  <si>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</si>
  <si>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</si>
  <si>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</si>
  <si>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</si>
  <si>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</si>
  <si>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</si>
  <si>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</si>
  <si>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</si>
  <si>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</si>
  <si>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</si>
  <si>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</si>
  <si>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</si>
  <si>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</si>
  <si>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</si>
  <si>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</si>
  <si>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</si>
  <si>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</si>
  <si>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</si>
  <si>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</si>
  <si>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</si>
  <si>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</si>
  <si>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</si>
  <si>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</si>
  <si>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</si>
  <si>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</si>
  <si>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</si>
  <si>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</si>
  <si>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</si>
  <si>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</si>
  <si>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</si>
  <si>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</si>
  <si>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</si>
  <si>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</si>
  <si>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</si>
  <si>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</si>
  <si>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</si>
  <si>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</si>
  <si>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</si>
  <si>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</si>
  <si>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</si>
  <si>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</si>
  <si>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</si>
  <si>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</si>
  <si>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</si>
  <si>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</si>
  <si>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</si>
  <si>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</si>
  <si>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</si>
  <si>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</si>
  <si>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</si>
  <si>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</si>
  <si>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</si>
  <si>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</si>
  <si>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</si>
  <si>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</si>
  <si>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</si>
  <si>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</si>
  <si>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</si>
  <si>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</si>
  <si>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</si>
  <si>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</si>
  <si>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</si>
  <si>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</si>
  <si>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</si>
  <si>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</si>
  <si>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</si>
  <si>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</si>
  <si>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</si>
  <si>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</si>
  <si>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</si>
  <si>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</si>
  <si>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</si>
  <si>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</si>
  <si>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</si>
  <si>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</si>
  <si>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</si>
  <si>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</si>
  <si>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</si>
  <si>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</si>
  <si>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</si>
  <si>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</si>
  <si>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</si>
  <si>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</si>
  <si>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</si>
  <si>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</si>
  <si>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</si>
  <si>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</si>
  <si>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</si>
  <si>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</si>
  <si>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</si>
  <si>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</si>
  <si>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</si>
  <si>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</si>
  <si>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</si>
  <si>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</si>
  <si>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</si>
  <si>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</si>
  <si>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</si>
  <si>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</si>
  <si>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</si>
  <si>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</si>
  <si>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</si>
  <si>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</si>
  <si>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</si>
  <si>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</si>
  <si>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</si>
  <si>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</si>
  <si>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</si>
  <si>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</si>
  <si>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</si>
  <si>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</si>
  <si>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</si>
  <si>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</si>
  <si>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</si>
  <si>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</si>
  <si>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</si>
  <si>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</si>
  <si>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</si>
  <si>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</si>
  <si>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</si>
  <si>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</si>
  <si>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</si>
  <si>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</si>
  <si>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</si>
  <si>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</si>
  <si>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</si>
  <si>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</si>
  <si>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</si>
  <si>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</si>
  <si>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</si>
  <si>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</si>
  <si>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</si>
  <si>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</si>
  <si>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</si>
  <si>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</si>
  <si>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</si>
  <si>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</si>
  <si>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</si>
  <si>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</si>
  <si>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</si>
  <si>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</si>
  <si>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</si>
  <si>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</si>
  <si>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</si>
  <si>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</si>
  <si>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</si>
  <si>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</si>
  <si>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</si>
  <si>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</si>
  <si>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</si>
  <si>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</si>
  <si>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</si>
  <si>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</si>
  <si>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</si>
  <si>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</si>
  <si>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</si>
  <si>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</si>
  <si>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</si>
  <si>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</si>
  <si>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</si>
  <si>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</si>
  <si>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</si>
  <si>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</si>
  <si>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</si>
  <si>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</si>
  <si>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</si>
  <si>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</si>
  <si>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</si>
  <si>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</si>
  <si>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</si>
  <si>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</si>
  <si>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</si>
  <si>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</si>
  <si>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</si>
  <si>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</si>
  <si>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</si>
  <si>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</si>
  <si>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</si>
  <si>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</si>
  <si>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</si>
  <si>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</si>
  <si>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</si>
  <si>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</si>
  <si>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</si>
  <si>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</si>
  <si>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</si>
  <si>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</si>
  <si>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</si>
  <si>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</si>
  <si>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</si>
  <si>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</si>
  <si>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</si>
  <si>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</si>
  <si>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</si>
  <si>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</si>
  <si>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</si>
  <si>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</si>
  <si>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</si>
  <si>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</si>
  <si>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</si>
  <si>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</si>
  <si>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</si>
  <si>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</si>
  <si>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</si>
  <si>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</si>
  <si>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</si>
  <si>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</si>
  <si>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</si>
  <si>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</si>
  <si>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</si>
  <si>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</si>
  <si>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</si>
  <si>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</si>
  <si>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</si>
  <si>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</si>
  <si>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</si>
  <si>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</si>
  <si>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</si>
  <si>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</si>
  <si>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</si>
  <si>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</si>
  <si>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</si>
  <si>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</si>
  <si>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</si>
  <si>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</si>
  <si>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</si>
  <si>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</si>
  <si>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</si>
  <si>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</si>
  <si>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</si>
  <si>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</si>
  <si>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</si>
  <si>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</si>
  <si>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</si>
  <si>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</si>
  <si>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</si>
  <si>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</si>
  <si>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</si>
  <si>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</si>
  <si>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</si>
  <si>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</si>
  <si>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</si>
  <si>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</si>
  <si>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</si>
  <si>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</si>
  <si>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</si>
  <si>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</si>
  <si>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</si>
  <si>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</si>
  <si>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</si>
  <si>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</si>
  <si>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</si>
  <si>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</si>
  <si>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</si>
  <si>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</si>
  <si>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</si>
  <si>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</si>
  <si>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</si>
  <si>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</si>
  <si>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</si>
  <si>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</si>
  <si>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</si>
  <si>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</si>
  <si>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</si>
  <si>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</si>
  <si>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</si>
  <si>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</si>
  <si>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</si>
  <si>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</si>
  <si>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</si>
  <si>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</si>
  <si>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</si>
  <si>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</si>
  <si>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</si>
  <si>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</si>
  <si>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</si>
  <si>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</si>
  <si>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</si>
  <si>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</si>
  <si>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</si>
  <si>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</si>
  <si>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</si>
  <si>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</si>
  <si>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</si>
  <si>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</si>
  <si>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</si>
  <si>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</si>
  <si>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</si>
  <si>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</si>
  <si>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</si>
  <si>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</si>
  <si>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</si>
  <si>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</si>
  <si>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</si>
  <si>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</si>
  <si>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</si>
  <si>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</si>
  <si>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</si>
  <si>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</si>
  <si>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</si>
  <si>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</si>
  <si>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</si>
  <si>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</si>
  <si>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</si>
  <si>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</si>
  <si>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</si>
  <si>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</si>
  <si>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</si>
  <si>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</si>
  <si>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</si>
  <si>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</si>
  <si>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</si>
  <si>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</si>
  <si>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</si>
  <si>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</si>
  <si>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</si>
  <si>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</si>
  <si>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</si>
  <si>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</si>
  <si>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</si>
  <si>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</si>
  <si>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</si>
  <si>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</si>
  <si>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</si>
  <si>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</si>
  <si>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</si>
  <si>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</si>
  <si>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</si>
  <si>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</si>
  <si>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</si>
  <si>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</si>
  <si>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</si>
  <si>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</si>
  <si>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</si>
  <si>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</si>
  <si>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</si>
  <si>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</si>
  <si>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</si>
  <si>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</si>
  <si>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</si>
  <si>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</si>
  <si>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</si>
  <si>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</si>
  <si>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</si>
  <si>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</si>
  <si>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</si>
  <si>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</si>
  <si>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</si>
  <si>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</si>
  <si>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</si>
  <si>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</si>
  <si>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</si>
  <si>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</si>
  <si>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</si>
  <si>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</si>
  <si>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</si>
  <si>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</si>
  <si>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</si>
  <si>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</si>
  <si>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</si>
  <si>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</si>
  <si>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</si>
  <si>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</si>
  <si>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</si>
  <si>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</si>
  <si>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</si>
  <si>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</si>
  <si>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</si>
  <si>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</si>
  <si>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</si>
  <si>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</si>
  <si>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</si>
  <si>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</si>
  <si>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</si>
  <si>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</si>
  <si>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</si>
  <si>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</si>
  <si>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</si>
  <si>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</si>
  <si>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</si>
  <si>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</si>
  <si>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</si>
  <si>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</si>
  <si>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</si>
  <si>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</si>
  <si>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</si>
  <si>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</si>
  <si>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</si>
  <si>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</si>
  <si>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</si>
  <si>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</si>
  <si>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</si>
  <si>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</si>
  <si>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</si>
  <si>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</si>
  <si>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</si>
  <si>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</si>
  <si>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</si>
  <si>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</si>
  <si>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</si>
  <si>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</si>
  <si>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</si>
  <si>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</si>
  <si>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</si>
  <si>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</si>
  <si>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</si>
  <si>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</si>
  <si>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</si>
  <si>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</si>
  <si>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</si>
  <si>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</si>
  <si>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</si>
  <si>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</si>
  <si>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</si>
  <si>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</si>
  <si>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</si>
  <si>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</si>
  <si>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</si>
  <si>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</si>
  <si>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</si>
  <si>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</si>
  <si>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</si>
  <si>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</si>
  <si>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</si>
  <si>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</si>
  <si>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</si>
  <si>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</si>
  <si>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</si>
  <si>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</si>
  <si>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</si>
  <si>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</si>
  <si>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</si>
  <si>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</si>
  <si>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</si>
  <si>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</si>
  <si>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</si>
  <si>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</si>
  <si>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</si>
  <si>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</si>
  <si>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</si>
  <si>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</si>
  <si>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</si>
  <si>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</si>
  <si>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</si>
  <si>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</si>
  <si>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</si>
  <si>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</si>
  <si>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</si>
  <si>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</si>
  <si>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</si>
  <si>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</si>
  <si>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</si>
  <si>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</si>
  <si>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</si>
  <si>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</si>
  <si>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</si>
  <si>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</si>
  <si>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</si>
  <si>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</si>
  <si>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</si>
  <si>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</si>
  <si>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</si>
  <si>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</si>
  <si>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</si>
  <si>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</si>
  <si>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</si>
  <si>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</si>
  <si>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</si>
  <si>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</si>
  <si>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</si>
  <si>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</si>
  <si>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</si>
  <si>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</si>
  <si>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</si>
  <si>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</si>
  <si>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</si>
  <si>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</si>
  <si>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</si>
  <si>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</si>
  <si>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</si>
  <si>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</si>
  <si>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</si>
  <si>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</si>
  <si>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</si>
  <si>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</si>
  <si>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</si>
  <si>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</si>
  <si>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</si>
  <si>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</si>
  <si>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</si>
  <si>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</si>
  <si>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</si>
  <si>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</si>
  <si>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</si>
  <si>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</si>
  <si>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</si>
  <si>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</si>
  <si>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</si>
  <si>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</si>
  <si>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</si>
  <si>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</si>
  <si>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</si>
  <si>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</si>
  <si>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</si>
  <si>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</si>
  <si>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</si>
  <si>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</si>
  <si>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</si>
  <si>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</si>
  <si>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</si>
  <si>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</si>
  <si>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</si>
  <si>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</si>
  <si>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</si>
  <si>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</si>
  <si>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</si>
  <si>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</si>
  <si>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</si>
  <si>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</si>
  <si>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</si>
  <si>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</si>
  <si>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</si>
  <si>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</si>
  <si>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</si>
  <si>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</si>
  <si>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</si>
  <si>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</si>
  <si>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</si>
  <si>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</si>
  <si>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</si>
  <si>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</si>
  <si>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</si>
  <si>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</si>
  <si>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</si>
  <si>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</si>
  <si>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</si>
  <si>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</si>
  <si>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</si>
  <si>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</si>
  <si>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</si>
  <si>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</si>
  <si>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</si>
  <si>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</si>
  <si>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</si>
  <si>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</si>
  <si>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</si>
  <si>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</si>
  <si>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</si>
  <si>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</si>
  <si>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</si>
  <si>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</si>
  <si>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</si>
  <si>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</si>
  <si>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</si>
  <si>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</si>
  <si>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</si>
  <si>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</si>
  <si>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</si>
  <si>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</si>
  <si>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</si>
  <si>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</si>
  <si>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</si>
  <si>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</si>
  <si>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</si>
  <si>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</si>
  <si>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</si>
  <si>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</si>
  <si>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</si>
  <si>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</si>
  <si>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</si>
  <si>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</si>
  <si>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</si>
  <si>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</si>
  <si>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</si>
  <si>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</si>
  <si>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</si>
  <si>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</si>
  <si>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</si>
  <si>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</si>
  <si>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</si>
  <si>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</si>
  <si>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</si>
  <si>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</si>
  <si>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</si>
  <si>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</si>
  <si>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</si>
  <si>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</si>
  <si>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</si>
  <si>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</si>
  <si>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</si>
  <si>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</si>
  <si>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</si>
  <si>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</si>
  <si>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</si>
  <si>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</si>
  <si>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</si>
  <si>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</si>
  <si>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</si>
  <si>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</si>
  <si>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</si>
  <si>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</si>
  <si>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</si>
  <si>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</si>
  <si>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</si>
  <si>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</si>
  <si>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</si>
  <si>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</si>
  <si>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</si>
  <si>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</si>
  <si>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</si>
  <si>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</si>
  <si>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</si>
  <si>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</si>
  <si>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</si>
  <si>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</si>
  <si>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</si>
  <si>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</si>
  <si>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</si>
  <si>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</si>
  <si>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</si>
  <si>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</si>
  <si>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</si>
  <si>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</si>
  <si>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</si>
  <si>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</si>
  <si>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</si>
  <si>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</si>
  <si>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</si>
  <si>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</si>
  <si>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</si>
  <si>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</si>
  <si>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</si>
  <si>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</si>
  <si>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</si>
  <si>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</si>
  <si>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</si>
  <si>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</si>
  <si>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</si>
  <si>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</si>
  <si>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</si>
  <si>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</si>
  <si>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</si>
  <si>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</si>
  <si>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</si>
  <si>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</si>
  <si>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</si>
  <si>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</si>
  <si>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</si>
  <si>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</si>
  <si>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</si>
  <si>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</si>
  <si>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</si>
  <si>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</si>
  <si>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</si>
  <si>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</si>
  <si>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</si>
  <si>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</si>
  <si>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</si>
  <si>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</si>
  <si>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</si>
  <si>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</si>
  <si>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</si>
  <si>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</si>
  <si>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</si>
  <si>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</si>
  <si>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</si>
  <si>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</si>
  <si>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</si>
  <si>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</si>
  <si>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</si>
  <si>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</si>
  <si>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</si>
  <si>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</si>
  <si>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</si>
  <si>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</si>
  <si>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</si>
  <si>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</si>
  <si>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</si>
  <si>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</si>
  <si>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</si>
  <si>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</si>
  <si>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</si>
  <si>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</si>
  <si>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</si>
  <si>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</si>
  <si>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</si>
  <si>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</si>
  <si>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</si>
  <si>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</si>
  <si>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</si>
  <si>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</si>
  <si>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</si>
  <si>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</si>
  <si>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</si>
  <si>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</si>
  <si>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</si>
  <si>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</si>
  <si>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</si>
  <si>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</si>
  <si>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</si>
  <si>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</si>
  <si>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</si>
  <si>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</si>
  <si>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</si>
  <si>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</si>
  <si>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</si>
  <si>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</si>
  <si>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</si>
  <si>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</si>
  <si>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</si>
  <si>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</si>
  <si>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</si>
  <si>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</si>
  <si>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</si>
  <si>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</si>
  <si>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</si>
  <si>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</si>
  <si>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</si>
  <si>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</si>
  <si>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</si>
  <si>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</si>
  <si>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</si>
  <si>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</si>
  <si>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</si>
  <si>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</si>
  <si>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</si>
  <si>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</si>
  <si>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</si>
  <si>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</si>
  <si>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</si>
  <si>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</si>
  <si>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</si>
  <si>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</si>
  <si>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</si>
  <si>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</si>
  <si>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</si>
  <si>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</si>
  <si>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</si>
  <si>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</si>
  <si>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</si>
  <si>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</si>
  <si>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</si>
  <si>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</si>
  <si>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</si>
  <si>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</si>
  <si>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</si>
  <si>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</si>
  <si>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</si>
  <si>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</si>
  <si>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</si>
  <si>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</si>
  <si>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</si>
  <si>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</si>
  <si>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</si>
  <si>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</si>
  <si>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</si>
  <si>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</si>
  <si>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</si>
  <si>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</si>
  <si>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</si>
  <si>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</si>
  <si>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</si>
  <si>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</si>
  <si>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</si>
  <si>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</si>
  <si>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</si>
  <si>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</si>
  <si>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</si>
  <si>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</si>
  <si>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</si>
  <si>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</si>
  <si>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</si>
  <si>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</si>
  <si>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</si>
  <si>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</si>
  <si>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</si>
  <si>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</si>
  <si>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</si>
  <si>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</si>
  <si>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</si>
  <si>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</si>
  <si>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</si>
  <si>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</si>
  <si>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</si>
  <si>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</si>
  <si>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</si>
  <si>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</si>
  <si>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</si>
  <si>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</si>
  <si>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</si>
  <si>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</si>
  <si>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</si>
  <si>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</si>
  <si>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</si>
  <si>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</si>
  <si>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</si>
  <si>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</si>
  <si>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</si>
  <si>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</si>
  <si>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</si>
  <si>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</si>
  <si>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</si>
  <si>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</si>
  <si>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</si>
  <si>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</si>
  <si>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</si>
  <si>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</si>
  <si>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</si>
  <si>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</si>
  <si>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</si>
  <si>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</si>
  <si>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</si>
  <si>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</si>
  <si>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</si>
  <si>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</si>
  <si>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</si>
  <si>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</si>
  <si>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</si>
  <si>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</si>
  <si>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</si>
  <si>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</si>
  <si>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</si>
  <si>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</si>
  <si>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</si>
  <si>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</si>
  <si>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</si>
  <si>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</si>
  <si>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</si>
  <si>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</si>
  <si>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</si>
  <si>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</si>
  <si>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</si>
  <si>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</si>
  <si>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</si>
  <si>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</si>
  <si>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</si>
  <si>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</si>
  <si>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</si>
  <si>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</si>
  <si>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</si>
  <si>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</si>
  <si>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</si>
  <si>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</si>
  <si>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</si>
  <si>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</si>
  <si>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</si>
  <si>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</si>
  <si>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</si>
  <si>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</si>
  <si>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</si>
  <si>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</si>
  <si>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</si>
  <si>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</si>
  <si>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</si>
  <si>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</si>
  <si>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</si>
  <si>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</si>
  <si>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</si>
  <si>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</si>
  <si>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</si>
  <si>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</si>
  <si>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</si>
  <si>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</si>
  <si>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</si>
  <si>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</si>
  <si>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</si>
  <si>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</si>
  <si>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</si>
  <si>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</si>
  <si>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</si>
  <si>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</si>
  <si>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</si>
  <si>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</si>
  <si>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</si>
  <si>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</si>
  <si>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</si>
  <si>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</si>
  <si>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</si>
  <si>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</si>
  <si>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</si>
  <si>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</si>
  <si>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</si>
  <si>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</si>
  <si>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</si>
  <si>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</si>
  <si>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</si>
  <si>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</si>
  <si>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</si>
  <si>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</si>
  <si>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</si>
  <si>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</si>
  <si>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</si>
  <si>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</si>
  <si>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</si>
  <si>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</si>
  <si>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</si>
  <si>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</si>
  <si>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</si>
  <si>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</si>
  <si>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</si>
  <si>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</si>
  <si>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</si>
  <si>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</si>
  <si>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</si>
  <si>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</si>
  <si>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</si>
  <si>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</si>
  <si>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</si>
  <si>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</si>
  <si>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</si>
  <si>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</si>
  <si>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</si>
  <si>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</si>
  <si>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</si>
  <si>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</si>
  <si>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</si>
  <si>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</si>
  <si>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</si>
  <si>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</si>
  <si>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</si>
  <si>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</si>
  <si>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</si>
  <si>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</si>
  <si>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</si>
  <si>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</si>
  <si>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</si>
  <si>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</si>
  <si>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</si>
  <si>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</si>
  <si>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</si>
  <si>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</si>
  <si>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</si>
  <si>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</si>
  <si>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</si>
  <si>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</si>
  <si>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</si>
  <si>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</si>
  <si>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</si>
  <si>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</si>
  <si>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</si>
  <si>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</si>
  <si>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</si>
  <si>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</si>
  <si>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</si>
  <si>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</si>
  <si>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</si>
  <si>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</si>
  <si>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</si>
  <si>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</si>
  <si>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</si>
  <si>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</si>
  <si>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</si>
  <si>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</si>
  <si>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</si>
  <si>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</si>
  <si>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</si>
  <si>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</si>
  <si>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</si>
  <si>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</si>
  <si>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</si>
  <si>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</si>
  <si>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</si>
  <si>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</si>
  <si>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</si>
  <si>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</si>
  <si>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</si>
  <si>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</si>
  <si>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</si>
  <si>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</si>
  <si>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</si>
  <si>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</si>
  <si>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</si>
  <si>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</si>
  <si>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</si>
  <si>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</si>
  <si>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</si>
  <si>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</si>
  <si>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</si>
  <si>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</si>
  <si>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</si>
  <si>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</si>
  <si>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</si>
  <si>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</si>
  <si>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</si>
  <si>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</si>
  <si>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</si>
  <si>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</si>
  <si>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</si>
  <si>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</si>
  <si>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</si>
  <si>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</si>
  <si>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</si>
  <si>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</si>
  <si>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</si>
  <si>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</si>
  <si>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</si>
  <si>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</si>
  <si>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</si>
  <si>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</si>
  <si>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</si>
  <si>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</si>
  <si>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</si>
  <si>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</si>
  <si>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</si>
  <si>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</si>
  <si>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</si>
  <si>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</si>
  <si>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</si>
  <si>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</si>
  <si>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</si>
  <si>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</si>
  <si>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</si>
  <si>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</si>
  <si>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</si>
  <si>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</si>
  <si>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</si>
  <si>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</si>
  <si>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</si>
  <si>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</si>
  <si>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</si>
  <si>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</si>
  <si>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</si>
  <si>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</si>
  <si>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</si>
  <si>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</si>
  <si>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</si>
  <si>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</si>
  <si>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</si>
  <si>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</si>
  <si>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</si>
  <si>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</si>
  <si>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</si>
  <si>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</si>
  <si>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</si>
  <si>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</si>
  <si>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</si>
  <si>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</si>
  <si>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</si>
  <si>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</si>
  <si>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</si>
  <si>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</si>
  <si>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</si>
  <si>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</si>
  <si>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</si>
  <si>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</si>
  <si>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</si>
  <si>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</si>
  <si>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</si>
  <si>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</si>
  <si>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</si>
  <si>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</si>
  <si>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</si>
  <si>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</si>
  <si>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</si>
  <si>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</si>
  <si>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</si>
  <si>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</si>
  <si>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</si>
  <si>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</si>
  <si>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</si>
  <si>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</si>
  <si>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</si>
  <si>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</si>
  <si>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</si>
  <si>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</si>
  <si>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</si>
  <si>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</si>
  <si>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</si>
  <si>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</si>
  <si>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</si>
  <si>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</si>
  <si>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</si>
  <si>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</si>
  <si>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</si>
  <si>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</si>
  <si>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</si>
  <si>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</si>
  <si>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</si>
  <si>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</si>
  <si>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</si>
  <si>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</si>
  <si>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</si>
  <si>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</si>
  <si>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</si>
  <si>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</si>
  <si>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</si>
  <si>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</si>
  <si>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</si>
  <si>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</si>
  <si>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</si>
  <si>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</si>
  <si>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</si>
  <si>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</si>
  <si>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</si>
  <si>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</si>
  <si>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</si>
  <si>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</si>
  <si>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</si>
  <si>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</si>
  <si>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</si>
  <si>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</si>
  <si>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</si>
  <si>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</si>
  <si>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</si>
  <si>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</si>
  <si>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</si>
  <si>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</si>
  <si>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</si>
  <si>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</si>
  <si>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</si>
  <si>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</si>
  <si>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</si>
  <si>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</si>
  <si>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</si>
  <si>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</si>
  <si>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</si>
  <si>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</si>
  <si>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</si>
  <si>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</si>
  <si>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</si>
  <si>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</si>
  <si>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</si>
  <si>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</si>
  <si>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</si>
  <si>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</si>
  <si>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</si>
  <si>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</si>
  <si>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</si>
  <si>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</si>
  <si>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</si>
  <si>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</si>
  <si>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</si>
  <si>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</si>
  <si>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</si>
  <si>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</si>
  <si>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</si>
  <si>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</si>
  <si>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</si>
  <si>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</si>
  <si>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</si>
  <si>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</si>
  <si>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</si>
  <si>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</si>
  <si>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</si>
  <si>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</si>
  <si>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</si>
  <si>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</si>
  <si>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</si>
  <si>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</si>
  <si>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</si>
  <si>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</si>
  <si>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</si>
  <si>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</si>
  <si>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</si>
  <si>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</si>
  <si>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</si>
  <si>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</si>
  <si>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</si>
  <si>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</si>
  <si>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</si>
  <si>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</si>
  <si>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</si>
  <si>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</si>
  <si>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</si>
  <si>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</si>
  <si>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</si>
  <si>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</si>
  <si>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</si>
  <si>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</si>
  <si>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</si>
  <si>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</si>
  <si>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</si>
  <si>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</si>
  <si>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</si>
  <si>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</si>
  <si>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</si>
  <si>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</si>
  <si>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</si>
  <si>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</si>
  <si>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</si>
  <si>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</si>
  <si>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</si>
  <si>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</si>
  <si>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</si>
  <si>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</si>
  <si>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</si>
  <si>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</si>
  <si>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</si>
  <si>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</si>
  <si>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</si>
  <si>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</si>
  <si>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</si>
  <si>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</si>
  <si>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</si>
  <si>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</si>
  <si>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</si>
  <si>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</si>
  <si>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</si>
  <si>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</si>
  <si>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</si>
  <si>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</si>
  <si>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</si>
  <si>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</si>
  <si>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</si>
  <si>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</si>
  <si>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</si>
  <si>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</si>
  <si>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</si>
  <si>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</si>
  <si>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</si>
  <si>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</si>
  <si>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</si>
  <si>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</si>
  <si>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</si>
  <si>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</si>
  <si>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</si>
  <si>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</si>
  <si>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</si>
  <si>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</si>
  <si>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</si>
  <si>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</si>
  <si>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</si>
  <si>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</si>
  <si>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</si>
  <si>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</si>
  <si>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</si>
  <si>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</si>
  <si>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</si>
  <si>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</si>
  <si>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</si>
  <si>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</si>
  <si>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</si>
  <si>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</si>
  <si>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</si>
  <si>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</si>
  <si>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</si>
  <si>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</si>
  <si>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</si>
  <si>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</si>
  <si>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</si>
  <si>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</si>
  <si>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</si>
  <si>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</si>
  <si>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</si>
  <si>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</si>
  <si>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</si>
  <si>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</si>
  <si>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</si>
  <si>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</si>
  <si>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</si>
  <si>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</si>
  <si>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</si>
  <si>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</si>
  <si>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</si>
  <si>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</si>
  <si>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</si>
  <si>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</si>
  <si>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</si>
  <si>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</si>
  <si>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</si>
  <si>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</si>
  <si>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</si>
  <si>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</si>
  <si>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</si>
  <si>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</si>
  <si>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</si>
  <si>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</si>
  <si>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</si>
  <si>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</si>
  <si>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</si>
  <si>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</si>
  <si>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</si>
  <si>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</si>
  <si>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</si>
  <si>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</si>
  <si>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</si>
  <si>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</si>
  <si>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</si>
  <si>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</si>
  <si>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</si>
  <si>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</si>
  <si>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</si>
  <si>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</si>
  <si>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</si>
  <si>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</si>
  <si>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</si>
  <si>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</si>
  <si>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</si>
  <si>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</si>
  <si>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</si>
  <si>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</si>
  <si>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</si>
  <si>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</si>
  <si>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</si>
  <si>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</si>
  <si>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</si>
  <si>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</si>
  <si>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</si>
  <si>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</si>
  <si>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</si>
  <si>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</si>
  <si>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</si>
  <si>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</si>
  <si>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</si>
  <si>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</si>
  <si>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</si>
  <si>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</si>
  <si>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</si>
  <si>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</si>
  <si>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</si>
  <si>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</si>
  <si>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</si>
  <si>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</si>
  <si>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</si>
  <si>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</si>
  <si>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</si>
  <si>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</si>
  <si>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</si>
  <si>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</si>
  <si>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</si>
  <si>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</si>
  <si>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</si>
  <si>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</si>
  <si>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</si>
  <si>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</si>
  <si>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</si>
  <si>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</si>
  <si>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</si>
  <si>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</si>
  <si>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</si>
  <si>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</si>
  <si>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</si>
  <si>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</si>
  <si>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</si>
  <si>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</si>
  <si>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</si>
  <si>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</si>
  <si>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</si>
  <si>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</si>
  <si>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</si>
  <si>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</si>
  <si>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</si>
  <si>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</si>
  <si>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</si>
  <si>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</si>
  <si>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</si>
  <si>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</si>
  <si>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</si>
  <si>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</si>
  <si>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</si>
  <si>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</si>
  <si>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</si>
  <si>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</si>
  <si>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</si>
  <si>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</si>
  <si>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</si>
  <si>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</si>
  <si>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</si>
  <si>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</si>
  <si>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</si>
  <si>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</si>
  <si>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</si>
  <si>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</si>
  <si>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</si>
  <si>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</si>
  <si>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</si>
  <si>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</si>
  <si>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</si>
  <si>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</si>
  <si>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</si>
  <si>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</si>
  <si>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</si>
  <si>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</si>
  <si>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</si>
  <si>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</si>
  <si>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</si>
  <si>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</si>
  <si>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</si>
  <si>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</si>
  <si>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</si>
  <si>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</si>
  <si>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</si>
  <si>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</si>
  <si>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</si>
  <si>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</si>
  <si>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</si>
  <si>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</si>
  <si>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</si>
  <si>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</si>
  <si>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</si>
  <si>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</si>
  <si>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</si>
  <si>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</si>
  <si>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</si>
  <si>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</si>
  <si>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</si>
  <si>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</si>
  <si>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</si>
  <si>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</si>
  <si>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</si>
  <si>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</si>
  <si>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</si>
  <si>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</si>
  <si>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</si>
  <si>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</si>
  <si>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</si>
  <si>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</si>
  <si>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</si>
  <si>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</si>
  <si>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</si>
  <si>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</si>
  <si>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</si>
  <si>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</si>
  <si>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</si>
  <si>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</si>
  <si>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</si>
  <si>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</si>
  <si>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</si>
  <si>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</si>
  <si>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</si>
  <si>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</si>
  <si>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</si>
  <si>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</si>
  <si>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</si>
  <si>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</si>
  <si>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</si>
  <si>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</si>
  <si>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</si>
  <si>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</si>
  <si>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</si>
  <si>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</si>
  <si>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</si>
  <si>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</si>
  <si>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</si>
  <si>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</si>
  <si>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</si>
  <si>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</si>
  <si>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</si>
  <si>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</si>
  <si>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</si>
  <si>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</si>
  <si>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</si>
  <si>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</si>
  <si>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</si>
  <si>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</si>
  <si>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</si>
  <si>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</si>
  <si>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</si>
  <si>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</si>
  <si>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</si>
  <si>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</si>
  <si>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</si>
  <si>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</si>
  <si>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</si>
  <si>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</si>
  <si>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</si>
  <si>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</si>
  <si>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</si>
  <si>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</si>
  <si>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</si>
  <si>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</si>
  <si>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</si>
  <si>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</si>
  <si>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</si>
  <si>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</si>
  <si>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</si>
  <si>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</si>
  <si>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</si>
  <si>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</si>
  <si>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</si>
  <si>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</si>
  <si>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</si>
  <si>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</si>
  <si>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</si>
  <si>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</si>
  <si>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</si>
  <si>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</si>
  <si>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</si>
  <si>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</si>
  <si>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</si>
  <si>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</si>
  <si>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</si>
  <si>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</si>
  <si>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</si>
  <si>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</si>
  <si>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</si>
  <si>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</si>
  <si>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</si>
  <si>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</si>
  <si>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</si>
  <si>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</si>
  <si>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</si>
  <si>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</si>
  <si>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</si>
  <si>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</si>
  <si>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</si>
  <si>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</si>
  <si>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</si>
  <si>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</si>
  <si>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</si>
  <si>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</si>
  <si>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</si>
  <si>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</si>
  <si>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</si>
  <si>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</si>
  <si>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</si>
  <si>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</si>
  <si>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</si>
  <si>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</si>
  <si>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</si>
  <si>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</si>
  <si>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</si>
  <si>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</si>
  <si>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</si>
  <si>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</si>
  <si>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</si>
  <si>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</si>
  <si>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</si>
  <si>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</si>
  <si>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</si>
  <si>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</si>
  <si>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</si>
  <si>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</si>
  <si>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</si>
  <si>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</si>
  <si>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</si>
  <si>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</si>
  <si>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</si>
  <si>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</si>
  <si>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</si>
  <si>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</si>
  <si>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</si>
  <si>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</si>
  <si>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</si>
  <si>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</si>
  <si>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</si>
  <si>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</si>
  <si>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</si>
  <si>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</si>
  <si>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</si>
  <si>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</si>
  <si>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</si>
  <si>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</si>
  <si>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</si>
  <si>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</si>
  <si>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</si>
  <si>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</si>
  <si>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</si>
  <si>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</si>
  <si>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</si>
  <si>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</si>
  <si>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</si>
  <si>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</si>
  <si>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</si>
  <si>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</si>
  <si>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</si>
  <si>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</si>
  <si>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</si>
  <si>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</si>
  <si>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</si>
  <si>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</si>
  <si>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</si>
  <si>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</si>
  <si>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</si>
  <si>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</si>
  <si>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</si>
  <si>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</si>
  <si>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</si>
  <si>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</si>
  <si>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</si>
  <si>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</si>
  <si>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</si>
  <si>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</si>
  <si>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</si>
  <si>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</si>
  <si>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</si>
  <si>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</si>
  <si>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</si>
  <si>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</si>
  <si>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</si>
  <si>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</si>
  <si>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</si>
  <si>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</si>
  <si>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</si>
  <si>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</si>
  <si>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</si>
  <si>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</si>
  <si>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</si>
  <si>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</si>
  <si>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</si>
  <si>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</si>
  <si>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</si>
  <si>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</si>
  <si>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</si>
  <si>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</si>
  <si>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</si>
  <si>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</si>
  <si>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</si>
  <si>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</si>
  <si>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</si>
  <si>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</si>
  <si>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</si>
  <si>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</si>
  <si>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</si>
  <si>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</si>
  <si>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</si>
  <si>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</si>
  <si>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</si>
  <si>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</si>
  <si>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</si>
  <si>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</si>
  <si>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</si>
  <si>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</si>
  <si>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</si>
  <si>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</si>
  <si>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</si>
  <si>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</si>
  <si>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</si>
  <si>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</si>
  <si>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</si>
  <si>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</si>
  <si>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</si>
  <si>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</si>
  <si>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</si>
  <si>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</si>
  <si>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</si>
  <si>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</si>
  <si>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</si>
  <si>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</si>
  <si>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</si>
  <si>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</si>
  <si>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</si>
  <si>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</si>
  <si>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</si>
  <si>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</si>
  <si>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</si>
  <si>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</si>
  <si>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</si>
  <si>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</si>
  <si>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</si>
  <si>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</si>
  <si>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</si>
  <si>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</si>
  <si>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</si>
  <si>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</si>
  <si>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</si>
  <si>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</si>
  <si>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</si>
  <si>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</si>
  <si>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</si>
  <si>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</si>
  <si>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</si>
  <si>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</si>
  <si>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</si>
  <si>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</si>
  <si>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</si>
  <si>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</si>
  <si>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</si>
  <si>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</si>
  <si>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</si>
  <si>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</si>
  <si>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</si>
  <si>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</si>
  <si>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</si>
  <si>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</si>
  <si>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</si>
  <si>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</si>
  <si>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</si>
  <si>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</si>
  <si>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</si>
  <si>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</si>
  <si>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</si>
  <si>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</si>
  <si>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</si>
  <si>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</si>
  <si>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</si>
  <si>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</si>
  <si>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</si>
  <si>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</si>
  <si>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</si>
  <si>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</si>
  <si>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</si>
  <si>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</si>
  <si>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</si>
  <si>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</si>
  <si>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</si>
  <si>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</si>
  <si>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</si>
  <si>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</si>
  <si>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</si>
  <si>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</si>
  <si>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</si>
  <si>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</si>
  <si>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</si>
  <si>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</si>
  <si>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</si>
  <si>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</si>
  <si>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</si>
  <si>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</si>
  <si>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</si>
  <si>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</si>
  <si>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</si>
  <si>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</si>
  <si>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</si>
  <si>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</si>
  <si>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</si>
  <si>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</si>
  <si>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</si>
  <si>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</si>
  <si>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</si>
  <si>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</si>
  <si>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</si>
  <si>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</si>
  <si>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</si>
  <si>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</si>
  <si>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</si>
  <si>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</si>
  <si>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</si>
  <si>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</si>
  <si>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</si>
  <si>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</si>
  <si>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</si>
  <si>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</si>
  <si>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</si>
  <si>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</si>
  <si>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</si>
  <si>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</si>
  <si>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</si>
  <si>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</si>
  <si>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</si>
  <si>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</si>
  <si>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</si>
  <si>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</si>
  <si>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</si>
  <si>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</si>
  <si>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</si>
  <si>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</si>
  <si>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</si>
  <si>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</si>
  <si>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</si>
  <si>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</si>
  <si>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</si>
  <si>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</si>
  <si>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</si>
  <si>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</si>
  <si>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</si>
  <si>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</si>
  <si>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</si>
  <si>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</si>
  <si>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</si>
  <si>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</si>
  <si>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</si>
  <si>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</si>
  <si>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</si>
  <si>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</si>
  <si>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</si>
  <si>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</si>
  <si>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</si>
  <si>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</si>
  <si>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</si>
  <si>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</si>
  <si>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</si>
  <si>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</si>
  <si>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</si>
  <si>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</si>
  <si>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</si>
  <si>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</si>
  <si>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</si>
  <si>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</si>
  <si>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</si>
  <si>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</si>
  <si>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</si>
  <si>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</si>
  <si>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</si>
  <si>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</si>
  <si>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</si>
  <si>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</si>
  <si>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</si>
  <si>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</si>
  <si>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</si>
  <si>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</si>
  <si>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</si>
  <si>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</si>
  <si>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</si>
  <si>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</si>
  <si>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</si>
  <si>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</si>
  <si>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</si>
  <si>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</si>
  <si>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</si>
  <si>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</si>
  <si>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</si>
  <si>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</si>
  <si>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</si>
  <si>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</si>
  <si>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</si>
  <si>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</si>
  <si>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</si>
  <si>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</si>
  <si>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</si>
  <si>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</si>
  <si>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</si>
  <si>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</si>
  <si>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</si>
  <si>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</si>
  <si>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</si>
  <si>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</si>
  <si>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</si>
  <si>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</si>
  <si>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</si>
  <si>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</si>
  <si>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</si>
  <si>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</si>
  <si>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</si>
  <si>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</si>
  <si>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</si>
  <si>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</si>
  <si>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</si>
  <si>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</si>
  <si>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</si>
  <si>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</si>
  <si>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</si>
  <si>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</si>
  <si>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</si>
  <si>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</si>
  <si>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</si>
  <si>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</si>
  <si>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</si>
  <si>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</si>
  <si>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</si>
  <si>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</si>
  <si>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</si>
  <si>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</si>
  <si>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</si>
  <si>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</si>
  <si>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</si>
  <si>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</si>
  <si>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</si>
  <si>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</si>
  <si>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</si>
  <si>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</si>
  <si>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</si>
  <si>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</si>
  <si>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</si>
  <si>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</si>
  <si>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</si>
  <si>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</si>
  <si>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</si>
  <si>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</si>
  <si>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</si>
  <si>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</si>
  <si>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</si>
  <si>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</si>
  <si>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</si>
  <si>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</si>
  <si>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</si>
  <si>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</si>
  <si>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</si>
  <si>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</si>
  <si>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</si>
  <si>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</si>
  <si>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</si>
  <si>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</si>
  <si>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</si>
  <si>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</si>
  <si>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</si>
  <si>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</si>
  <si>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</si>
  <si>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</si>
  <si>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</si>
  <si>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</si>
  <si>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</si>
  <si>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</si>
  <si>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</si>
  <si>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</si>
  <si>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</si>
  <si>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</si>
  <si>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</si>
  <si>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</si>
  <si>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</si>
  <si>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</si>
  <si>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</si>
  <si>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</si>
  <si>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</si>
  <si>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</si>
  <si>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</si>
  <si>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</si>
  <si>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</si>
  <si>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</si>
  <si>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</si>
  <si>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</si>
  <si>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</si>
  <si>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</si>
  <si>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</si>
  <si>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</si>
  <si>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</si>
  <si>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</si>
  <si>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</si>
  <si>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</si>
  <si>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</si>
  <si>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</si>
  <si>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</si>
  <si>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</si>
  <si>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</si>
  <si>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</si>
  <si>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</si>
  <si>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</si>
  <si>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</si>
  <si>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</si>
  <si>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</si>
  <si>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</si>
  <si>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</si>
  <si>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</si>
  <si>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</si>
  <si>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</si>
  <si>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</si>
  <si>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</si>
  <si>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</si>
  <si>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</si>
  <si>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</si>
  <si>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</si>
  <si>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</si>
  <si>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</si>
  <si>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</si>
  <si>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</si>
  <si>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</si>
  <si>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</si>
  <si>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</si>
  <si>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</si>
  <si>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</si>
  <si>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</si>
  <si>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</si>
  <si>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</si>
  <si>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</si>
  <si>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</si>
  <si>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</si>
  <si>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</si>
  <si>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</si>
  <si>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</si>
  <si>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</si>
  <si>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</si>
  <si>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</si>
  <si>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</si>
  <si>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</si>
  <si>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</si>
  <si>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</si>
  <si>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</si>
  <si>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</si>
  <si>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</si>
  <si>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</si>
  <si>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</si>
  <si>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</si>
  <si>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</si>
  <si>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</si>
  <si>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</si>
  <si>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</si>
  <si>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</si>
  <si>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</si>
  <si>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</si>
  <si>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</si>
  <si>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</si>
  <si>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</si>
  <si>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</si>
  <si>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</si>
  <si>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</si>
  <si>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</si>
  <si>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</si>
  <si>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</si>
  <si>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</si>
  <si>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</si>
  <si>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</si>
  <si>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</si>
  <si>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</si>
  <si>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</si>
  <si>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</si>
  <si>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</si>
  <si>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</si>
  <si>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</si>
  <si>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</si>
  <si>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</si>
  <si>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</si>
  <si>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</si>
  <si>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</si>
  <si>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</si>
  <si>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</si>
  <si>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</si>
  <si>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</si>
  <si>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</si>
  <si>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</si>
  <si>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</si>
  <si>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</si>
  <si>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</si>
  <si>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</si>
  <si>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</si>
  <si>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</si>
  <si>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</si>
  <si>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</si>
  <si>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</si>
  <si>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</si>
  <si>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</si>
  <si>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</si>
  <si>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</si>
  <si>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</si>
  <si>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</si>
  <si>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</si>
  <si>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</si>
  <si>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</si>
  <si>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</si>
  <si>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</si>
  <si>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</si>
  <si>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</si>
  <si>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</si>
  <si>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</si>
  <si>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</si>
  <si>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</si>
  <si>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</si>
  <si>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</si>
  <si>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</si>
  <si>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</si>
  <si>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</si>
  <si>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</si>
  <si>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</si>
  <si>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</si>
  <si>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</si>
  <si>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</si>
  <si>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</si>
  <si>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</si>
  <si>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</si>
  <si>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</si>
  <si>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</si>
  <si>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</si>
  <si>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</si>
  <si>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</si>
  <si>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</si>
  <si>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</si>
  <si>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</si>
  <si>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</si>
  <si>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</si>
  <si>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</si>
  <si>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</si>
  <si>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</si>
  <si>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</si>
  <si>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</si>
  <si>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</si>
  <si>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</si>
  <si>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</si>
  <si>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</si>
  <si>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</si>
  <si>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</si>
  <si>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</si>
  <si>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</si>
  <si>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</si>
  <si>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</si>
  <si>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</si>
  <si>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</si>
  <si>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</si>
  <si>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</si>
  <si>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</si>
  <si>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</si>
  <si>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</si>
  <si>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</si>
  <si>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</si>
  <si>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</si>
  <si>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</si>
  <si>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</si>
  <si>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</si>
  <si>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</si>
  <si>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</si>
  <si>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</si>
  <si>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</si>
  <si>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</si>
  <si>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</si>
  <si>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</si>
  <si>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</si>
  <si>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</si>
  <si>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</si>
  <si>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</si>
  <si>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</si>
  <si>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</si>
  <si>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</si>
  <si>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</si>
  <si>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</si>
  <si>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</si>
  <si>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</si>
  <si>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</si>
  <si>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</si>
  <si>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</si>
  <si>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</si>
  <si>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</si>
  <si>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</si>
  <si>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</si>
  <si>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</si>
  <si>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</si>
  <si>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</si>
  <si>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</si>
  <si>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</si>
  <si>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</si>
  <si>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</si>
  <si>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</si>
  <si>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</si>
  <si>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</si>
  <si>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</si>
  <si>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</si>
  <si>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</si>
  <si>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</si>
  <si>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</si>
  <si>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</si>
  <si>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</si>
  <si>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</si>
  <si>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</si>
  <si>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</si>
  <si>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</si>
  <si>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</si>
  <si>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</si>
  <si>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</si>
  <si>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</si>
  <si>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</si>
  <si>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</si>
  <si>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</si>
  <si>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</si>
  <si>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</si>
  <si>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</si>
  <si>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</si>
  <si>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</si>
  <si>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</si>
  <si>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</si>
  <si>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</si>
  <si>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</si>
  <si>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</si>
  <si>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</si>
  <si>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</si>
  <si>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</si>
  <si>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</si>
  <si>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</si>
  <si>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</si>
  <si>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</si>
  <si>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</si>
  <si>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</si>
  <si>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</si>
  <si>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</si>
  <si>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</si>
  <si>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</si>
  <si>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</si>
  <si>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</si>
  <si>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</si>
  <si>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</si>
  <si>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</si>
  <si>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</si>
  <si>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</si>
  <si>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</si>
  <si>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</si>
  <si>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</si>
  <si>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</si>
  <si>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</si>
  <si>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</si>
  <si>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</si>
  <si>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</si>
  <si>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</si>
  <si>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</si>
  <si>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</si>
  <si>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</si>
  <si>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</si>
  <si>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</si>
  <si>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</si>
  <si>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</si>
  <si>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</si>
  <si>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</si>
  <si>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</si>
  <si>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</si>
  <si>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</si>
  <si>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</si>
  <si>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</si>
  <si>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</si>
  <si>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</si>
  <si>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</si>
  <si>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</si>
  <si>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</si>
  <si>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</si>
  <si>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</si>
  <si>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</si>
  <si>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</si>
  <si>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</si>
  <si>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</si>
  <si>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</si>
  <si>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</si>
  <si>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</si>
  <si>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</si>
  <si>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</si>
  <si>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</si>
  <si>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</si>
  <si>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</si>
  <si>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</si>
  <si>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</si>
  <si>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</si>
  <si>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</si>
  <si>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</si>
  <si>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</si>
  <si>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</si>
  <si>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</si>
  <si>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</si>
  <si>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</si>
  <si>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</si>
  <si>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</si>
  <si>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</si>
  <si>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</si>
  <si>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</si>
  <si>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</si>
  <si>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</si>
  <si>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</si>
  <si>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</si>
  <si>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</si>
  <si>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</si>
  <si>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</si>
  <si>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</si>
  <si>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</si>
  <si>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</si>
  <si>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</si>
  <si>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</si>
  <si>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</si>
  <si>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</si>
  <si>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</si>
  <si>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</si>
  <si>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</si>
  <si>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</si>
  <si>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</si>
  <si>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</si>
  <si>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</si>
  <si>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</si>
  <si>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</si>
  <si>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</si>
  <si>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</si>
  <si>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</si>
  <si>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</si>
  <si>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</si>
  <si>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</si>
  <si>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</si>
  <si>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</si>
  <si>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</si>
  <si>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</si>
  <si>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</si>
  <si>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</si>
  <si>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</si>
  <si>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</si>
  <si>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</si>
  <si>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</si>
  <si>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</si>
  <si>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</si>
  <si>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</si>
  <si>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</si>
  <si>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</si>
  <si>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</si>
  <si>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</si>
  <si>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</si>
  <si>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</si>
  <si>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</si>
  <si>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</si>
  <si>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</si>
  <si>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</si>
  <si>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</si>
  <si>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</si>
  <si>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</si>
  <si>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</si>
  <si>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</si>
  <si>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</si>
  <si>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</si>
  <si>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</si>
  <si>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</si>
  <si>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</si>
  <si>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</si>
  <si>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</si>
  <si>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</si>
  <si>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</si>
  <si>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</si>
  <si>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</si>
  <si>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</si>
  <si>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</si>
  <si>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</si>
  <si>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</si>
  <si>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</si>
  <si>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</si>
  <si>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</si>
  <si>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</si>
  <si>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</si>
  <si>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</si>
  <si>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</si>
  <si>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</si>
  <si>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</si>
  <si>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</si>
  <si>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</si>
  <si>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</si>
  <si>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</si>
  <si>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</si>
  <si>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</si>
  <si>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</si>
  <si>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</si>
  <si>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</si>
  <si>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</si>
  <si>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</si>
  <si>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</si>
  <si>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</si>
  <si>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</si>
  <si>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</si>
  <si>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</si>
  <si>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</si>
  <si>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</si>
  <si>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</si>
  <si>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</si>
  <si>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</si>
  <si>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</si>
  <si>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</si>
  <si>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</si>
  <si>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</si>
  <si>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</si>
  <si>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</si>
  <si>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</si>
  <si>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</si>
  <si>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</si>
  <si>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</si>
  <si>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</si>
  <si>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</si>
  <si>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</si>
  <si>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</si>
  <si>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</si>
  <si>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</si>
  <si>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</si>
  <si>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</si>
  <si>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</si>
  <si>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</si>
  <si>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</si>
  <si>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</si>
  <si>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</si>
  <si>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</si>
  <si>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</si>
  <si>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</si>
  <si>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</si>
  <si>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</si>
  <si>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</si>
  <si>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</si>
  <si>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</si>
  <si>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</si>
  <si>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</si>
  <si>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</si>
  <si>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</si>
  <si>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</si>
  <si>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</si>
  <si>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</si>
  <si>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</si>
  <si>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</si>
  <si>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</si>
  <si>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</si>
  <si>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</si>
  <si>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</si>
  <si>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</si>
  <si>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</si>
  <si>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</si>
  <si>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</si>
  <si>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</si>
  <si>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</si>
  <si>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</si>
  <si>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</si>
  <si>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</si>
  <si>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</si>
  <si>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</si>
  <si>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</si>
  <si>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</si>
  <si>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</si>
  <si>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</si>
  <si>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</si>
  <si>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</si>
  <si>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</si>
  <si>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</si>
  <si>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</si>
  <si>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</si>
  <si>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</si>
  <si>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</si>
  <si>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</si>
  <si>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</si>
  <si>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</si>
  <si>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</si>
  <si>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</si>
  <si>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</si>
  <si>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</si>
  <si>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</si>
  <si>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</si>
  <si>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</si>
  <si>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</si>
  <si>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</si>
  <si>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</si>
  <si>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</si>
  <si>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</si>
  <si>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</si>
  <si>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</si>
  <si>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</si>
  <si>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</si>
  <si>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</si>
  <si>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</si>
  <si>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</si>
  <si>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</si>
  <si>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</si>
  <si>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</si>
  <si>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</si>
  <si>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</si>
  <si>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</si>
  <si>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</si>
  <si>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</si>
  <si>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</si>
  <si>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</si>
  <si>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</si>
  <si>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</si>
  <si>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</si>
  <si>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</si>
  <si>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</si>
  <si>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</si>
  <si>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</si>
  <si>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</si>
  <si>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</si>
  <si>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</si>
  <si>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</si>
  <si>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</si>
  <si>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</si>
  <si>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</si>
  <si>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</si>
  <si>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</si>
  <si>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</si>
  <si>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</si>
  <si>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</si>
  <si>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</si>
  <si>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</si>
  <si>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</si>
  <si>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</si>
  <si>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</si>
  <si>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</si>
  <si>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</si>
  <si>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</si>
  <si>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</si>
  <si>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</si>
  <si>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</si>
  <si>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</si>
  <si>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</si>
  <si>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</si>
  <si>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</si>
  <si>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</si>
  <si>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</si>
  <si>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</si>
  <si>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</si>
  <si>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</si>
  <si>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</si>
  <si>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</si>
  <si>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</si>
  <si>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</si>
  <si>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</si>
  <si>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</si>
  <si>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</si>
  <si>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</si>
  <si>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</si>
  <si>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</si>
  <si>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</si>
  <si>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</si>
  <si>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</si>
  <si>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</si>
  <si>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</si>
  <si>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</si>
  <si>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</si>
  <si>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</si>
  <si>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</si>
  <si>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</si>
  <si>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</si>
  <si>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</si>
  <si>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</si>
  <si>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</si>
  <si>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</si>
  <si>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</si>
  <si>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</si>
  <si>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</si>
  <si>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</si>
  <si>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</si>
  <si>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</si>
  <si>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</si>
  <si>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</si>
  <si>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</si>
  <si>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</si>
  <si>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</si>
  <si>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</si>
  <si>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</si>
  <si>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</si>
  <si>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</si>
  <si>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</si>
  <si>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</si>
  <si>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</si>
  <si>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</si>
  <si>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</si>
  <si>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</si>
  <si>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</si>
  <si>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</si>
  <si>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</si>
  <si>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</si>
  <si>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</si>
  <si>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</si>
  <si>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</si>
  <si>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</si>
  <si>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</si>
  <si>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</si>
  <si>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</si>
  <si>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</si>
  <si>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</si>
  <si>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</si>
  <si>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</si>
  <si>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</si>
  <si>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</si>
  <si>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</si>
  <si>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</si>
  <si>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</si>
  <si>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</si>
  <si>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</si>
  <si>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</si>
  <si>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</si>
  <si>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</si>
  <si>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</si>
  <si>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</si>
  <si>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</si>
  <si>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</si>
  <si>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</si>
  <si>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</si>
  <si>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</si>
  <si>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</si>
  <si>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</si>
  <si>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</si>
  <si>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</si>
  <si>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</si>
  <si>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</si>
  <si>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</si>
  <si>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</si>
  <si>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</si>
  <si>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</si>
  <si>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</si>
  <si>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</si>
  <si>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</si>
  <si>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</si>
  <si>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</si>
  <si>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</si>
  <si>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</si>
  <si>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</si>
  <si>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</si>
  <si>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</si>
  <si>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</si>
  <si>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</si>
  <si>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</si>
  <si>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</si>
  <si>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</si>
  <si>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</si>
  <si>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</si>
  <si>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</si>
  <si>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</si>
  <si>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</si>
  <si>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</si>
  <si>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</si>
  <si>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</si>
  <si>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</si>
  <si>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</si>
  <si>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</si>
  <si>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</si>
  <si>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</si>
  <si>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</si>
  <si>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</si>
  <si>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</si>
  <si>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</si>
  <si>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</si>
  <si>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</si>
  <si>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</si>
  <si>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</si>
  <si>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</si>
  <si>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</si>
  <si>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</si>
  <si>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</si>
  <si>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</si>
  <si>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</si>
  <si>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</si>
  <si>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</si>
  <si>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</si>
  <si>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</si>
  <si>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</si>
  <si>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</si>
  <si>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</si>
  <si>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</si>
  <si>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</si>
  <si>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</si>
  <si>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</si>
  <si>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</si>
  <si>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</si>
  <si>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</si>
  <si>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</si>
  <si>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</si>
  <si>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</si>
  <si>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</si>
  <si>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</si>
  <si>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</si>
  <si>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</si>
  <si>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</si>
  <si>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</si>
  <si>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</si>
  <si>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</si>
  <si>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</si>
  <si>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</si>
  <si>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</si>
  <si>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</si>
  <si>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</si>
  <si>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</si>
  <si>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</si>
  <si>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</si>
  <si>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</si>
  <si>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</si>
  <si>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</si>
  <si>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</si>
  <si>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</si>
  <si>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</si>
  <si>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</si>
  <si>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</si>
  <si>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</si>
  <si>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</si>
  <si>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</si>
  <si>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</si>
  <si>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</si>
  <si>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</si>
  <si>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</si>
  <si>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</si>
  <si>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</si>
  <si>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</si>
  <si>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</si>
  <si>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</si>
  <si>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</si>
  <si>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</si>
  <si>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</si>
  <si>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</si>
  <si>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</si>
  <si>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</si>
  <si>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</si>
  <si>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</si>
  <si>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</si>
  <si>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</si>
  <si>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</si>
  <si>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</si>
  <si>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</si>
  <si>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</si>
  <si>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</si>
  <si>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</si>
  <si>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</si>
  <si>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</si>
  <si>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</si>
  <si>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</si>
  <si>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</si>
  <si>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</si>
  <si>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</si>
  <si>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</si>
  <si>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</si>
  <si>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</si>
  <si>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</si>
  <si>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</si>
  <si>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</si>
  <si>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</si>
  <si>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</si>
  <si>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</si>
  <si>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</si>
  <si>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</si>
  <si>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</si>
  <si>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</si>
  <si>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</si>
  <si>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</si>
  <si>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</si>
  <si>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</si>
  <si>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</si>
  <si>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</si>
  <si>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</si>
  <si>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</si>
  <si>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</si>
  <si>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</si>
  <si>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</si>
  <si>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</si>
  <si>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</si>
  <si>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</si>
  <si>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</si>
  <si>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</si>
  <si>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</si>
  <si>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</si>
  <si>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</si>
  <si>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</si>
  <si>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</si>
  <si>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</si>
  <si>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</si>
  <si>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</si>
  <si>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</si>
  <si>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</si>
  <si>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</si>
  <si>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</si>
  <si>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</si>
  <si>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</si>
  <si>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</si>
  <si>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</si>
  <si>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</si>
  <si>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</si>
  <si>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</si>
  <si>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</si>
  <si>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</si>
  <si>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</si>
  <si>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</si>
  <si>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</si>
  <si>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</si>
  <si>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</si>
  <si>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</si>
  <si>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</si>
  <si>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</si>
  <si>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</si>
  <si>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</si>
  <si>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</si>
  <si>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</si>
  <si>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</si>
  <si>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</si>
  <si>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</si>
  <si>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</si>
  <si>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</si>
  <si>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</si>
  <si>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</si>
  <si>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</si>
  <si>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</si>
  <si>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</si>
  <si>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</si>
  <si>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</si>
  <si>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</si>
  <si>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</si>
  <si>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</si>
  <si>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</si>
  <si>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</si>
  <si>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</si>
  <si>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</si>
  <si>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</si>
  <si>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</si>
  <si>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</si>
  <si>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</si>
  <si>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</si>
  <si>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</si>
  <si>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</si>
  <si>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</si>
  <si>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</si>
  <si>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</si>
  <si>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</si>
  <si>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</si>
  <si>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</si>
  <si>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</si>
  <si>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</si>
  <si>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</si>
  <si>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</si>
  <si>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</si>
  <si>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</si>
  <si>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</si>
  <si>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</si>
  <si>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</si>
  <si>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</si>
  <si>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</si>
  <si>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</si>
  <si>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</si>
  <si>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</si>
  <si>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</si>
  <si>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</si>
  <si>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</si>
  <si>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</si>
  <si>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</si>
  <si>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</si>
  <si>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</si>
  <si>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</si>
  <si>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</si>
  <si>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</si>
  <si>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</si>
  <si>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</si>
  <si>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</si>
  <si>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</si>
  <si>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</si>
  <si>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</si>
  <si>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</si>
  <si>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</si>
  <si>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</si>
  <si>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</si>
  <si>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</si>
  <si>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</si>
  <si>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</si>
  <si>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</si>
  <si>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</si>
  <si>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</si>
  <si>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</si>
  <si>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</si>
  <si>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</si>
  <si>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</si>
  <si>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</si>
  <si>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</si>
  <si>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</si>
  <si>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</si>
  <si>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</si>
  <si>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</si>
  <si>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</si>
  <si>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</si>
  <si>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</si>
  <si>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</si>
  <si>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</si>
  <si>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</si>
  <si>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</si>
  <si>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</si>
  <si>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</si>
  <si>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</si>
  <si>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</si>
  <si>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</si>
  <si>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</si>
  <si>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</si>
  <si>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</si>
  <si>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</si>
  <si>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</si>
  <si>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</si>
  <si>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</si>
  <si>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</si>
  <si>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</si>
  <si>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</si>
  <si>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</si>
  <si>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</si>
  <si>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</si>
  <si>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</si>
  <si>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</si>
  <si>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</si>
  <si>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</si>
  <si>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</si>
  <si>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</si>
  <si>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</si>
  <si>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</si>
  <si>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</si>
  <si>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</si>
  <si>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</si>
  <si>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</si>
  <si>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</si>
  <si>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</si>
  <si>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</si>
  <si>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</si>
  <si>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</si>
  <si>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</si>
  <si>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</si>
  <si>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</si>
  <si>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</si>
  <si>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</si>
  <si>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</si>
  <si>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</si>
  <si>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</si>
  <si>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</si>
  <si>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</si>
  <si>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</si>
  <si>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</si>
  <si>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</si>
  <si>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</si>
  <si>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</si>
  <si>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</si>
  <si>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</si>
  <si>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</si>
  <si>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</si>
  <si>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</si>
  <si>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</si>
  <si>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</si>
  <si>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</si>
  <si>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</si>
  <si>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</si>
  <si>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</si>
  <si>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</si>
  <si>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</si>
  <si>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</si>
  <si>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</si>
  <si>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</si>
  <si>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</si>
  <si>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</si>
  <si>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</si>
  <si>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</si>
  <si>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</si>
  <si>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</si>
  <si>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</si>
  <si>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</si>
  <si>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</si>
  <si>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</si>
  <si>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</si>
  <si>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</si>
  <si>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</si>
  <si>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</si>
  <si>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</si>
  <si>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</si>
  <si>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</si>
  <si>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</si>
  <si>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</si>
  <si>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</si>
  <si>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</si>
  <si>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</si>
  <si>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</si>
  <si>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</si>
  <si>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</si>
  <si>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</si>
  <si>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</si>
  <si>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</si>
  <si>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</si>
  <si>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</si>
  <si>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</si>
  <si>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</si>
  <si>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</si>
  <si>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</si>
  <si>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</si>
  <si>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</si>
  <si>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</si>
  <si>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</si>
  <si>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</si>
  <si>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</si>
  <si>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</si>
  <si>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</si>
  <si>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</si>
  <si>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</si>
  <si>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</si>
  <si>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</si>
  <si>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</si>
  <si>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</si>
  <si>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</si>
  <si>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</si>
  <si>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</si>
  <si>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</si>
  <si>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</si>
  <si>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</si>
  <si>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</si>
  <si>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</si>
  <si>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</si>
  <si>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</si>
  <si>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</si>
  <si>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</si>
  <si>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</si>
  <si>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</si>
  <si>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</si>
  <si>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</si>
  <si>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</si>
  <si>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</si>
  <si>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</si>
  <si>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</si>
  <si>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</si>
  <si>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</si>
  <si>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</si>
  <si>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</si>
  <si>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</si>
  <si>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</si>
  <si>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</si>
  <si>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</si>
  <si>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</si>
  <si>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</si>
  <si>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</si>
  <si>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</si>
  <si>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</si>
  <si>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</si>
  <si>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</si>
  <si>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</si>
  <si>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</si>
  <si>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</si>
  <si>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</si>
  <si>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</si>
  <si>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</si>
  <si>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</si>
  <si>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</si>
  <si>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</si>
  <si>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</si>
  <si>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</si>
  <si>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</si>
  <si>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</si>
  <si>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</si>
  <si>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</si>
  <si>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</si>
  <si>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</si>
  <si>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</si>
  <si>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</si>
  <si>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</si>
  <si>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</si>
  <si>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</si>
  <si>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</si>
  <si>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</si>
  <si>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</si>
  <si>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</si>
  <si>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</si>
  <si>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</si>
  <si>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</si>
  <si>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</si>
  <si>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</si>
  <si>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</si>
  <si>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</si>
  <si>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</si>
  <si>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</si>
  <si>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</si>
  <si>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</si>
  <si>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</si>
  <si>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</si>
  <si>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</si>
  <si>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</si>
  <si>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</si>
  <si>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</si>
  <si>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</si>
  <si>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</si>
  <si>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</si>
  <si>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</si>
  <si>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</si>
  <si>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</si>
  <si>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</si>
  <si>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</si>
  <si>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</si>
  <si>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</si>
  <si>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</si>
  <si>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</si>
  <si>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</si>
  <si>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</si>
  <si>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</si>
  <si>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</si>
  <si>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</si>
  <si>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</si>
  <si>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</si>
  <si>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</si>
  <si>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</si>
  <si>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</si>
  <si>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</si>
  <si>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</si>
  <si>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</si>
  <si>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</si>
  <si>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</si>
  <si>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</si>
  <si>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</si>
  <si>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</si>
  <si>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</si>
  <si>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</si>
  <si>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</si>
  <si>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</si>
  <si>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</si>
  <si>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</si>
  <si>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</si>
  <si>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</si>
  <si>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</si>
  <si>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</si>
  <si>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</si>
  <si>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</si>
  <si>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</si>
  <si>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</si>
  <si>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</si>
  <si>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</si>
  <si>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</si>
  <si>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</si>
  <si>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</si>
  <si>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</si>
  <si>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</si>
  <si>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</si>
  <si>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</si>
  <si>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</si>
  <si>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</si>
  <si>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</si>
  <si>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</si>
  <si>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</si>
  <si>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</si>
  <si>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</si>
  <si>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</si>
  <si>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</si>
  <si>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</si>
  <si>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</si>
  <si>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</si>
  <si>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</si>
  <si>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</si>
  <si>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</si>
  <si>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</si>
  <si>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</si>
  <si>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</si>
  <si>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</si>
  <si>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</si>
  <si>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</si>
  <si>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</si>
  <si>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</si>
  <si>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</si>
  <si>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</si>
  <si>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</si>
  <si>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</si>
  <si>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</si>
  <si>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</si>
  <si>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</si>
  <si>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</si>
  <si>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</si>
  <si>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</si>
  <si>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</si>
  <si>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</si>
  <si>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</si>
  <si>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</si>
  <si>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</si>
  <si>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</si>
  <si>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</si>
  <si>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</si>
  <si>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</si>
  <si>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</si>
  <si>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</si>
  <si>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</si>
  <si>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</si>
  <si>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</si>
  <si>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</si>
  <si>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</si>
  <si>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</si>
  <si>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</si>
  <si>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</si>
  <si>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</si>
  <si>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</si>
  <si>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</si>
  <si>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</si>
  <si>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</si>
  <si>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</si>
  <si>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</si>
  <si>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</si>
  <si>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</si>
  <si>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</si>
  <si>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</si>
  <si>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</si>
  <si>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</si>
  <si>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</si>
  <si>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</si>
  <si>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</si>
  <si>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</si>
  <si>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</si>
  <si>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</si>
  <si>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</si>
  <si>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</si>
  <si>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</si>
  <si>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</si>
  <si>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</si>
  <si>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</si>
  <si>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</si>
  <si>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</si>
  <si>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</si>
  <si>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</si>
  <si>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</si>
  <si>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</si>
  <si>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</si>
  <si>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</si>
  <si>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</si>
  <si>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</si>
  <si>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</si>
  <si>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</si>
  <si>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</si>
  <si>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</si>
  <si>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</si>
  <si>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</si>
  <si>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</si>
  <si>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</si>
  <si>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</si>
  <si>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</si>
  <si>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</si>
  <si>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</si>
  <si>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</si>
  <si>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</si>
  <si>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</si>
  <si>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</si>
  <si>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</si>
  <si>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</si>
  <si>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</si>
  <si>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</si>
  <si>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</si>
  <si>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</si>
  <si>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</si>
  <si>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</si>
  <si>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</si>
  <si>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</si>
  <si>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</si>
  <si>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</si>
  <si>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</si>
  <si>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</si>
  <si>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</si>
  <si>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</si>
  <si>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</si>
  <si>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</si>
  <si>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</si>
  <si>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</si>
  <si>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</si>
  <si>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</si>
  <si>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</si>
  <si>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</si>
  <si>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</si>
  <si>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</si>
  <si>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</si>
  <si>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</si>
  <si>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</si>
  <si>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</si>
  <si>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</si>
  <si>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</si>
  <si>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</si>
  <si>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</si>
  <si>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</si>
  <si>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</si>
  <si>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</si>
  <si>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</si>
  <si>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</si>
  <si>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</si>
  <si>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</si>
  <si>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</si>
  <si>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</si>
  <si>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</si>
  <si>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</si>
  <si>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</si>
  <si>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</si>
  <si>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</si>
  <si>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</si>
  <si>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</si>
  <si>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</si>
  <si>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</si>
  <si>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</si>
  <si>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</si>
  <si>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</si>
  <si>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</si>
  <si>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</si>
  <si>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</si>
  <si>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</si>
  <si>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</si>
  <si>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</si>
  <si>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</si>
  <si>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</si>
  <si>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</si>
  <si>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</si>
  <si>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</si>
  <si>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</si>
  <si>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</si>
  <si>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</si>
  <si>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</si>
  <si>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</si>
  <si>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</si>
  <si>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</si>
  <si>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</si>
  <si>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</si>
  <si>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</si>
  <si>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</si>
  <si>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</si>
  <si>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</si>
  <si>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</si>
  <si>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</si>
  <si>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</si>
  <si>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</si>
  <si>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</si>
  <si>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</si>
  <si>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</si>
  <si>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</si>
  <si>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</si>
  <si>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</si>
  <si>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</si>
  <si>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</si>
  <si>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</si>
  <si>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</si>
  <si>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</si>
  <si>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</si>
  <si>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</si>
  <si>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</si>
  <si>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</si>
  <si>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</si>
  <si>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</si>
  <si>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</si>
  <si>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</si>
  <si>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</si>
  <si>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</si>
  <si>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</si>
  <si>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</si>
  <si>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</si>
  <si>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</si>
  <si>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</si>
  <si>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</si>
  <si>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</si>
  <si>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</si>
  <si>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</si>
  <si>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</si>
  <si>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</si>
  <si>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</si>
  <si>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</si>
  <si>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</si>
  <si>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</si>
  <si>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</si>
  <si>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</si>
  <si>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</si>
  <si>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</si>
  <si>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</si>
  <si>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</si>
  <si>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</si>
  <si>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</si>
  <si>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</si>
  <si>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</si>
  <si>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</si>
  <si>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</si>
  <si>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</si>
  <si>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</si>
  <si>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</si>
  <si>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</si>
  <si>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</si>
  <si>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</si>
  <si>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</si>
  <si>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</si>
  <si>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</si>
  <si>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</si>
  <si>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</si>
  <si>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</si>
  <si>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</si>
  <si>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</si>
  <si>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</si>
  <si>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</si>
  <si>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</si>
  <si>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</si>
  <si>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</si>
  <si>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</si>
  <si>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</si>
  <si>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</si>
  <si>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</si>
  <si>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</si>
  <si>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</si>
  <si>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</si>
  <si>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</si>
  <si>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</si>
  <si>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</si>
  <si>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</si>
  <si>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</si>
  <si>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</si>
  <si>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</si>
  <si>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</si>
  <si>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</si>
  <si>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</si>
  <si>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</si>
  <si>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</si>
  <si>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</si>
  <si>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</si>
  <si>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</si>
  <si>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</si>
  <si>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</si>
  <si>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</si>
  <si>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</si>
  <si>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</si>
  <si>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</si>
  <si>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</si>
  <si>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</si>
  <si>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</si>
  <si>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</si>
  <si>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</si>
  <si>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</si>
  <si>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</si>
  <si>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</si>
  <si>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</si>
  <si>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</si>
  <si>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</si>
  <si>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</si>
  <si>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</si>
  <si>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</si>
  <si>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</si>
  <si>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</si>
  <si>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</si>
  <si>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</si>
  <si>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</si>
  <si>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</si>
  <si>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</si>
  <si>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</si>
  <si>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</si>
  <si>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</si>
  <si>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</si>
  <si>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</si>
  <si>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</si>
  <si>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</si>
  <si>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</si>
  <si>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</si>
  <si>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</si>
  <si>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</si>
  <si>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</si>
  <si>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</si>
  <si>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</si>
  <si>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</si>
  <si>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</si>
  <si>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</si>
  <si>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</si>
  <si>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</si>
  <si>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</si>
  <si>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</si>
  <si>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</si>
  <si>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</si>
  <si>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</si>
  <si>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</si>
  <si>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</si>
  <si>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</si>
  <si>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</si>
  <si>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</si>
  <si>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</si>
  <si>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</si>
  <si>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</si>
  <si>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</si>
  <si>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</si>
  <si>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</si>
  <si>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</si>
  <si>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</si>
  <si>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</si>
  <si>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</si>
  <si>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</si>
  <si>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</si>
  <si>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</si>
  <si>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</si>
  <si>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</si>
  <si>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</si>
  <si>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</si>
  <si>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</si>
  <si>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</si>
  <si>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</si>
  <si>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</si>
  <si>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</si>
  <si>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</si>
  <si>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</si>
  <si>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</si>
  <si>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</si>
  <si>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</si>
  <si>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</si>
  <si>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</si>
  <si>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</si>
  <si>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</si>
  <si>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</si>
  <si>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</si>
  <si>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</si>
  <si>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</si>
  <si>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</si>
  <si>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</si>
  <si>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</si>
  <si>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</si>
  <si>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</si>
  <si>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</si>
  <si>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</si>
  <si>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</si>
  <si>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</si>
  <si>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</si>
  <si>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</si>
  <si>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</si>
  <si>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</si>
  <si>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</si>
  <si>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</si>
  <si>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</si>
  <si>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</si>
  <si>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</si>
  <si>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</si>
  <si>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</si>
  <si>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</si>
  <si>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</si>
  <si>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</si>
  <si>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</si>
  <si>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</si>
  <si>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</si>
  <si>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</si>
  <si>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</si>
  <si>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</si>
  <si>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</si>
  <si>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</si>
  <si>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</si>
  <si>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</si>
  <si>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</si>
  <si>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</si>
  <si>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</si>
  <si>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</si>
  <si>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</si>
  <si>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</si>
  <si>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</si>
  <si>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</si>
  <si>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</si>
  <si>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</si>
  <si>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</si>
  <si>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</si>
  <si>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</si>
  <si>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</si>
  <si>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</si>
  <si>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</si>
  <si>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</si>
  <si>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</si>
  <si>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</si>
  <si>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</si>
  <si>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</si>
  <si>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</si>
  <si>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</si>
  <si>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</si>
  <si>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</si>
  <si>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</si>
  <si>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</si>
  <si>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</si>
  <si>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</si>
  <si>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</si>
  <si>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</si>
  <si>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</si>
  <si>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</si>
  <si>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</si>
  <si>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</si>
  <si>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</si>
  <si>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</si>
  <si>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</si>
  <si>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</si>
  <si>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</si>
  <si>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</si>
  <si>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</si>
  <si>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</si>
  <si>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</si>
  <si>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</si>
  <si>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</si>
  <si>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</si>
  <si>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</si>
  <si>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</si>
  <si>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</si>
  <si>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</si>
  <si>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</si>
  <si>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</si>
  <si>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</si>
  <si>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</si>
  <si>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</si>
  <si>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</si>
  <si>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</si>
  <si>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</si>
  <si>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</si>
  <si>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</si>
  <si>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</si>
  <si>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</si>
  <si>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</si>
  <si>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</si>
  <si>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</si>
  <si>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</si>
  <si>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</si>
  <si>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</si>
  <si>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</si>
  <si>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</si>
  <si>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</si>
  <si>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</si>
  <si>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</si>
  <si>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</si>
  <si>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</si>
  <si>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</si>
  <si>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</si>
  <si>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</si>
  <si>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</si>
  <si>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</si>
  <si>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</si>
  <si>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</si>
  <si>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</si>
  <si>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</si>
  <si>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</si>
  <si>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</si>
  <si>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</si>
  <si>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</si>
  <si>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</si>
  <si>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</si>
  <si>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</si>
  <si>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</si>
  <si>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</si>
  <si>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</si>
  <si>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</si>
  <si>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</si>
  <si>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</si>
  <si>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</si>
  <si>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</si>
  <si>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</si>
  <si>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</si>
  <si>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</si>
  <si>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</si>
  <si>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</si>
  <si>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</si>
  <si>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</si>
  <si>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</si>
  <si>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</si>
  <si>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</si>
  <si>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</si>
  <si>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</si>
  <si>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</si>
  <si>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</si>
  <si>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</si>
  <si>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</si>
  <si>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</si>
  <si>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</si>
  <si>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</si>
  <si>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</si>
  <si>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</si>
  <si>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</si>
  <si>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</si>
  <si>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</si>
  <si>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</si>
  <si>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</si>
  <si>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</si>
  <si>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</si>
  <si>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</si>
  <si>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</si>
  <si>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</si>
  <si>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</si>
  <si>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</si>
  <si>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</si>
  <si>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</si>
  <si>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</si>
  <si>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</si>
  <si>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</si>
  <si>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</si>
  <si>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</si>
  <si>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</si>
  <si>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</si>
  <si>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</si>
  <si>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</si>
  <si>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</si>
  <si>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</si>
  <si>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</si>
  <si>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</si>
  <si>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</si>
  <si>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</si>
  <si>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</si>
  <si>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</si>
  <si>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</si>
  <si>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</si>
  <si>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</si>
  <si>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</si>
  <si>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</si>
  <si>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</si>
  <si>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</si>
  <si>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</si>
  <si>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</si>
  <si>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</si>
  <si>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</si>
  <si>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</si>
  <si>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</si>
  <si>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</si>
  <si>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</si>
  <si>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</si>
  <si>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</si>
  <si>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</si>
  <si>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</si>
  <si>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</si>
  <si>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</si>
  <si>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</si>
  <si>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</si>
  <si>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</si>
  <si>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</si>
  <si>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</si>
  <si>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</si>
  <si>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</si>
  <si>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</si>
  <si>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</si>
  <si>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</si>
  <si>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</si>
  <si>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</si>
  <si>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</si>
  <si>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</si>
  <si>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</si>
  <si>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</si>
  <si>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</si>
  <si>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</si>
  <si>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</si>
  <si>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</si>
  <si>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</si>
  <si>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</si>
  <si>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</si>
  <si>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</si>
  <si>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</si>
  <si>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</si>
  <si>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</si>
  <si>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</si>
  <si>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</si>
  <si>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</si>
  <si>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</si>
  <si>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</si>
  <si>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</si>
  <si>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</si>
  <si>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</si>
  <si>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</si>
  <si>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</si>
  <si>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</si>
  <si>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</si>
  <si>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</si>
  <si>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</si>
  <si>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</si>
  <si>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</si>
  <si>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</si>
  <si>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</si>
  <si>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</si>
  <si>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</si>
  <si>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</si>
  <si>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</si>
  <si>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</si>
  <si>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</si>
  <si>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</si>
  <si>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</si>
  <si>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</si>
  <si>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</si>
  <si>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</si>
  <si>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</si>
  <si>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</si>
  <si>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</si>
  <si>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</si>
  <si>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</si>
  <si>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</si>
  <si>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</si>
  <si>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</si>
  <si>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</si>
  <si>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</si>
  <si>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</si>
  <si>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</si>
  <si>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</si>
  <si>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</si>
  <si>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</si>
  <si>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</si>
  <si>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</si>
  <si>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</si>
  <si>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</si>
  <si>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</si>
  <si>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</si>
  <si>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</si>
  <si>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</si>
  <si>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</si>
  <si>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</si>
  <si>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</si>
  <si>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</si>
  <si>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</si>
  <si>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</si>
  <si>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</si>
  <si>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</si>
  <si>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</si>
  <si>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</si>
  <si>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</si>
  <si>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</si>
  <si>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</si>
  <si>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</si>
  <si>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</si>
  <si>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</si>
  <si>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</si>
  <si>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</si>
  <si>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</si>
  <si>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</si>
  <si>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</si>
  <si>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</si>
  <si>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</si>
  <si>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</si>
  <si>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</si>
  <si>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</si>
  <si>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</si>
  <si>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</si>
  <si>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</si>
  <si>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</si>
  <si>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</si>
  <si>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</si>
  <si>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</si>
  <si>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</si>
  <si>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</si>
  <si>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</si>
  <si>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</si>
  <si>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</si>
  <si>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</si>
  <si>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</si>
  <si>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</si>
  <si>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</si>
  <si>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</si>
  <si>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</si>
  <si>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</si>
  <si>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</si>
  <si>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</si>
  <si>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</si>
  <si>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</si>
  <si>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</si>
  <si>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</si>
  <si>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</si>
  <si>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</si>
  <si>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</si>
  <si>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</si>
  <si>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</si>
  <si>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</si>
  <si>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</si>
  <si>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</si>
  <si>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</si>
  <si>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</si>
  <si>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</si>
  <si>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</si>
  <si>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</si>
  <si>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</si>
  <si>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</si>
  <si>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</si>
  <si>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</si>
  <si>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</si>
  <si>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</si>
  <si>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</si>
  <si>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</si>
  <si>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</si>
  <si>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</si>
  <si>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</si>
  <si>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</si>
  <si>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</si>
  <si>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</si>
  <si>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</si>
  <si>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</si>
  <si>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</si>
  <si>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</si>
  <si>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</si>
  <si>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</si>
  <si>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</si>
  <si>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</si>
  <si>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</si>
  <si>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</si>
  <si>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</si>
  <si>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</si>
  <si>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</si>
  <si>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</si>
  <si>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</si>
  <si>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</si>
  <si>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</si>
  <si>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</si>
  <si>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</si>
  <si>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</si>
  <si>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</si>
  <si>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</si>
  <si>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</si>
  <si>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</si>
  <si>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</si>
  <si>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</si>
  <si>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</si>
  <si>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</si>
  <si>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</si>
  <si>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</si>
  <si>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</si>
  <si>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</si>
  <si>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</si>
  <si>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</si>
  <si>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</si>
  <si>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</si>
  <si>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</si>
  <si>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</si>
  <si>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</si>
  <si>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</si>
  <si>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</si>
  <si>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</si>
  <si>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</si>
  <si>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</si>
  <si>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</si>
  <si>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</si>
  <si>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</si>
  <si>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</si>
  <si>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</si>
  <si>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</si>
  <si>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</si>
  <si>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</si>
  <si>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</si>
  <si>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</si>
  <si>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</si>
  <si>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</si>
  <si>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</si>
  <si>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</si>
  <si>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</si>
  <si>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</si>
  <si>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</si>
  <si>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</si>
  <si>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</si>
  <si>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</si>
  <si>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</si>
  <si>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</si>
  <si>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</si>
  <si>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</si>
  <si>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</si>
  <si>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</si>
  <si>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</si>
  <si>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</si>
  <si>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</si>
  <si>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</si>
  <si>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</si>
  <si>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</si>
  <si>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</si>
  <si>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</si>
  <si>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</si>
  <si>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</si>
  <si>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</si>
  <si>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</si>
  <si>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</si>
  <si>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</si>
  <si>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</si>
  <si>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</si>
  <si>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</si>
  <si>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</si>
  <si>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</si>
  <si>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</si>
  <si>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</si>
  <si>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</si>
  <si>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</si>
  <si>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</si>
  <si>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</si>
  <si>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</si>
  <si>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</si>
  <si>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</si>
  <si>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</si>
  <si>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</si>
  <si>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</si>
  <si>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</si>
  <si>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</si>
  <si>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</si>
  <si>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</si>
  <si>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</si>
  <si>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</si>
  <si>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</si>
  <si>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</si>
  <si>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</si>
  <si>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</si>
  <si>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</si>
  <si>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</si>
  <si>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</si>
  <si>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</si>
  <si>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</si>
  <si>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</si>
  <si>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</si>
  <si>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</si>
  <si>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</si>
  <si>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</si>
  <si>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</si>
  <si>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</si>
  <si>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</si>
  <si>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</si>
  <si>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</si>
  <si>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</si>
  <si>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</si>
  <si>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</si>
  <si>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</si>
  <si>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</si>
  <si>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</si>
  <si>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</si>
  <si>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</si>
  <si>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</si>
  <si>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</si>
  <si>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</si>
  <si>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</si>
  <si>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</si>
  <si>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</si>
  <si>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</si>
  <si>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</si>
  <si>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</si>
  <si>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</si>
  <si>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</si>
  <si>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</si>
  <si>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</si>
  <si>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</si>
  <si>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</si>
  <si>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</si>
  <si>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</si>
  <si>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</si>
  <si>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</si>
  <si>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</si>
  <si>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</si>
  <si>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</si>
  <si>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</si>
  <si>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</si>
  <si>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</si>
  <si>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</si>
  <si>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</si>
  <si>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</si>
  <si>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</si>
  <si>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</si>
  <si>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</si>
  <si>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</si>
  <si>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</si>
  <si>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</si>
  <si>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</si>
  <si>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</si>
  <si>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</si>
  <si>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</si>
  <si>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</si>
  <si>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</si>
  <si>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</si>
  <si>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</si>
  <si>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</si>
  <si>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</si>
  <si>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</si>
  <si>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</si>
  <si>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</si>
  <si>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</si>
  <si>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</si>
  <si>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</si>
  <si>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</si>
  <si>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</si>
  <si>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</si>
  <si>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</si>
  <si>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</si>
  <si>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</si>
  <si>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</si>
  <si>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</si>
  <si>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</si>
  <si>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</si>
  <si>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</si>
  <si>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</si>
  <si>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</si>
  <si>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</si>
  <si>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</si>
  <si>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</si>
  <si>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</si>
  <si>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</si>
  <si>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</si>
  <si>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</si>
  <si>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</si>
  <si>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</si>
  <si>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</si>
  <si>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</si>
  <si>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</si>
  <si>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</si>
  <si>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</si>
  <si>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</si>
  <si>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</si>
  <si>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</si>
  <si>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</si>
  <si>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</si>
  <si>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</si>
  <si>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</si>
  <si>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</si>
  <si>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</si>
  <si>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</si>
  <si>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</si>
  <si>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</si>
  <si>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</si>
  <si>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</si>
  <si>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</si>
  <si>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</si>
  <si>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</si>
  <si>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</si>
  <si>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</si>
  <si>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</si>
  <si>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</si>
  <si>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</si>
  <si>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</si>
  <si>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</si>
  <si>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</si>
  <si>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</si>
  <si>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</si>
  <si>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</si>
  <si>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</si>
  <si>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</si>
  <si>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</si>
  <si>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</si>
  <si>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</si>
  <si>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</si>
  <si>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</si>
  <si>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</si>
  <si>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</si>
  <si>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</si>
  <si>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</si>
  <si>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</si>
  <si>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</si>
  <si>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</si>
  <si>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</si>
  <si>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</si>
  <si>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</si>
  <si>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</si>
  <si>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</si>
  <si>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</si>
  <si>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</si>
  <si>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</si>
  <si>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</si>
  <si>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</si>
  <si>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</si>
  <si>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</si>
  <si>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</si>
  <si>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</si>
  <si>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</si>
  <si>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</si>
  <si>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</si>
  <si>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</si>
  <si>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</si>
  <si>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</si>
  <si>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</si>
  <si>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</si>
  <si>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</si>
  <si>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</si>
  <si>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</si>
  <si>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</si>
  <si>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</si>
  <si>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</si>
  <si>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</si>
  <si>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</si>
  <si>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</si>
  <si>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</si>
  <si>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</si>
  <si>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</si>
  <si>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</si>
  <si>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</si>
  <si>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</si>
  <si>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</si>
  <si>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</si>
  <si>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</si>
  <si>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</si>
  <si>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</si>
  <si>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</si>
  <si>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</si>
  <si>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</si>
  <si>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</si>
  <si>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</si>
  <si>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</si>
  <si>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</si>
  <si>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</si>
  <si>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</si>
  <si>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</si>
  <si>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</si>
  <si>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</si>
  <si>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</si>
  <si>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</si>
  <si>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</si>
  <si>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</si>
  <si>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</si>
  <si>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</si>
  <si>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</si>
  <si>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</si>
  <si>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</si>
  <si>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</si>
  <si>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</si>
  <si>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</si>
  <si>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</si>
  <si>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</si>
  <si>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</si>
  <si>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</si>
  <si>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</si>
  <si>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</si>
  <si>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</si>
  <si>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</si>
  <si>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</si>
  <si>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</si>
  <si>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</si>
  <si>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</si>
  <si>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</si>
  <si>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</si>
  <si>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</si>
  <si>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</si>
  <si>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</si>
  <si>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</si>
  <si>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</si>
  <si>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</si>
  <si>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</si>
  <si>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</si>
  <si>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</si>
  <si>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</si>
  <si>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</si>
  <si>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</si>
  <si>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</si>
  <si>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</si>
  <si>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</si>
  <si>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</si>
  <si>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</si>
  <si>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</si>
  <si>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</si>
  <si>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</si>
  <si>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</si>
  <si>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</si>
  <si>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</si>
  <si>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</si>
  <si>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</si>
  <si>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</si>
  <si>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</si>
  <si>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</si>
  <si>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</si>
  <si>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</si>
  <si>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</si>
  <si>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</si>
  <si>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</si>
  <si>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</si>
  <si>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</si>
  <si>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</si>
  <si>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</si>
  <si>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</si>
  <si>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</si>
  <si>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</si>
  <si>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</si>
  <si>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</si>
  <si>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</si>
  <si>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</si>
  <si>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</si>
  <si>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</si>
  <si>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</si>
  <si>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</si>
  <si>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</si>
  <si>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</si>
  <si>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</si>
  <si>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</si>
  <si>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</si>
  <si>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</si>
  <si>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</si>
  <si>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</si>
  <si>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</si>
  <si>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</si>
  <si>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</si>
  <si>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</si>
  <si>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</si>
  <si>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</si>
  <si>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</si>
  <si>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</si>
  <si>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</si>
  <si>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</si>
  <si>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</si>
  <si>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</si>
  <si>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</si>
  <si>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</si>
  <si>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</si>
  <si>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</si>
  <si>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</si>
  <si>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</si>
  <si>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</si>
  <si>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</si>
  <si>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</si>
  <si>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</si>
  <si>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</si>
  <si>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</si>
  <si>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</si>
  <si>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</si>
  <si>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</si>
  <si>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</si>
  <si>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</si>
  <si>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</si>
  <si>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</si>
  <si>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</si>
  <si>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</si>
  <si>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</si>
  <si>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</si>
  <si>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</si>
  <si>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</si>
  <si>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</si>
  <si>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</si>
  <si>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</si>
  <si>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</si>
  <si>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</si>
  <si>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</si>
  <si>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</si>
  <si>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</si>
  <si>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</si>
  <si>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</si>
  <si>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</si>
  <si>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</si>
  <si>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</si>
  <si>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</si>
  <si>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</si>
  <si>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</si>
  <si>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</si>
  <si>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</si>
  <si>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</si>
  <si>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</si>
  <si>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</si>
  <si>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</si>
  <si>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</si>
  <si>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</si>
  <si>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</si>
  <si>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</si>
  <si>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</si>
  <si>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</si>
  <si>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</si>
  <si>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</si>
  <si>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</si>
  <si>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</si>
  <si>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</si>
  <si>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</si>
  <si>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</si>
  <si>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</si>
  <si>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</si>
  <si>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</si>
  <si>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</si>
  <si>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</si>
  <si>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</si>
  <si>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</si>
  <si>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</si>
  <si>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</si>
  <si>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</si>
  <si>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</si>
  <si>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</si>
  <si>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</si>
  <si>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</si>
  <si>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</si>
  <si>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</si>
  <si>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</si>
  <si>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</si>
  <si>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</si>
  <si>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</si>
  <si>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</si>
  <si>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</si>
  <si>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</si>
  <si>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</si>
  <si>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</si>
  <si>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</si>
  <si>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</si>
  <si>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</si>
  <si>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</si>
  <si>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</si>
  <si>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</si>
  <si>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</si>
  <si>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</si>
  <si>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</si>
  <si>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</si>
  <si>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</si>
  <si>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</si>
  <si>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</si>
  <si>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</si>
  <si>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</si>
  <si>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</si>
  <si>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</si>
  <si>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</si>
  <si>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</si>
  <si>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</si>
  <si>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</si>
  <si>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</si>
  <si>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</si>
  <si>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</si>
  <si>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</si>
  <si>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</si>
  <si>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</si>
  <si>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</si>
  <si>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</si>
  <si>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</si>
  <si>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</si>
  <si>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</si>
  <si>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</si>
  <si>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</si>
  <si>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</si>
  <si>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</si>
  <si>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</si>
  <si>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</si>
  <si>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</si>
  <si>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</si>
  <si>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</si>
  <si>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</si>
  <si>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</si>
  <si>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</si>
  <si>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</si>
  <si>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</si>
  <si>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</si>
  <si>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</si>
  <si>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</si>
  <si>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</si>
  <si>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</si>
  <si>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</si>
  <si>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</si>
  <si>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</si>
  <si>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</si>
  <si>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</si>
  <si>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</si>
  <si>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</si>
  <si>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</si>
  <si>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</si>
  <si>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</si>
  <si>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</si>
  <si>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</si>
  <si>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</si>
  <si>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</si>
  <si>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</si>
  <si>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</si>
  <si>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</si>
  <si>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</si>
  <si>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</si>
  <si>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</si>
  <si>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</si>
  <si>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</si>
  <si>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</si>
  <si>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</si>
  <si>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</si>
  <si>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</si>
  <si>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</si>
  <si>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</si>
  <si>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</si>
  <si>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</si>
  <si>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</si>
  <si>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</si>
  <si>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</si>
  <si>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</si>
  <si>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</si>
  <si>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</si>
  <si>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</si>
  <si>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</si>
  <si>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</si>
  <si>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</si>
  <si>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</si>
  <si>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</si>
  <si>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</si>
  <si>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</si>
  <si>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</si>
  <si>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</si>
  <si>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</si>
  <si>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</si>
  <si>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</si>
  <si>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</si>
  <si>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</si>
  <si>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</si>
  <si>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</si>
  <si>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</si>
  <si>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</si>
  <si>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</si>
  <si>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</si>
  <si>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</si>
  <si>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</si>
  <si>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</si>
  <si>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</si>
  <si>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</si>
  <si>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</si>
  <si>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</si>
  <si>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</si>
  <si>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</si>
  <si>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</si>
  <si>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</si>
  <si>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</si>
  <si>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</si>
  <si>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</si>
  <si>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</si>
  <si>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</si>
  <si>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</si>
  <si>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</si>
  <si>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</si>
  <si>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</si>
  <si>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</si>
  <si>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</si>
  <si>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</si>
  <si>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</si>
  <si>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</si>
  <si>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</si>
  <si>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</si>
  <si>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</si>
  <si>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</si>
  <si>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</si>
  <si>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</si>
  <si>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</si>
  <si>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</si>
  <si>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</si>
  <si>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</si>
  <si>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</si>
  <si>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</si>
  <si>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</si>
  <si>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</si>
  <si>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</si>
  <si>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</si>
  <si>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</si>
  <si>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</si>
  <si>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</si>
  <si>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</si>
  <si>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</si>
  <si>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</si>
  <si>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</si>
  <si>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</si>
  <si>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</si>
  <si>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</si>
  <si>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</si>
  <si>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</si>
  <si>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</si>
  <si>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</si>
  <si>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</si>
  <si>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</si>
  <si>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</si>
  <si>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</si>
  <si>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</si>
  <si>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</si>
  <si>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</si>
  <si>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</si>
  <si>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</si>
  <si>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</si>
  <si>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</si>
  <si>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</si>
  <si>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</si>
  <si>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</si>
  <si>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</si>
  <si>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</si>
  <si>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</si>
  <si>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</si>
  <si>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</si>
  <si>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</si>
  <si>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</si>
  <si>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</si>
  <si>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</si>
  <si>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</si>
  <si>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</si>
  <si>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</si>
  <si>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</si>
  <si>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</si>
  <si>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</si>
  <si>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</si>
  <si>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</si>
  <si>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</si>
  <si>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</si>
  <si>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</si>
  <si>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</si>
  <si>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</si>
  <si>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</si>
  <si>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</si>
  <si>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</si>
  <si>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</si>
  <si>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</si>
  <si>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</si>
  <si>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</si>
  <si>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</si>
  <si>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</si>
  <si>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</si>
  <si>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</si>
  <si>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</si>
  <si>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</si>
  <si>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</si>
  <si>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</si>
  <si>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</si>
  <si>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</si>
  <si>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</si>
  <si>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</si>
  <si>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</si>
  <si>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</si>
  <si>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</si>
  <si>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</si>
  <si>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</si>
  <si>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</si>
  <si>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</si>
  <si>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</si>
  <si>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</si>
  <si>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</si>
  <si>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</si>
  <si>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</si>
  <si>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</si>
  <si>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</si>
  <si>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</si>
  <si>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</si>
  <si>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</si>
  <si>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</si>
  <si>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</si>
  <si>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</si>
  <si>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</si>
  <si>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</si>
  <si>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</si>
  <si>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</si>
  <si>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</si>
  <si>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</si>
  <si>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</si>
  <si>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</si>
  <si>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</si>
  <si>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</si>
  <si>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</si>
  <si>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</si>
  <si>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</si>
  <si>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</si>
  <si>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</si>
  <si>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</si>
  <si>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</si>
  <si>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</si>
  <si>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</si>
  <si>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</si>
  <si>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</si>
  <si>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</si>
  <si>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</si>
  <si>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</si>
  <si>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</si>
  <si>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</si>
  <si>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</si>
  <si>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</si>
  <si>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</si>
  <si>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</si>
  <si>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</si>
  <si>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</si>
  <si>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</si>
  <si>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</si>
  <si>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</si>
  <si>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</si>
  <si>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</si>
  <si>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</si>
  <si>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</si>
  <si>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</si>
  <si>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</si>
  <si>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</si>
  <si>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</si>
  <si>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</si>
  <si>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</si>
  <si>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</si>
  <si>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</si>
  <si>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</si>
  <si>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</si>
  <si>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</si>
  <si>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</si>
  <si>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</si>
  <si>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</si>
  <si>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</si>
  <si>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</si>
  <si>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</si>
  <si>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</si>
  <si>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</si>
  <si>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</si>
  <si>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</si>
  <si>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</si>
  <si>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</si>
  <si>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</si>
  <si>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</si>
  <si>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</si>
  <si>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</si>
  <si>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</si>
  <si>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</si>
  <si>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</si>
  <si>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</si>
  <si>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</si>
  <si>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</si>
  <si>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</si>
  <si>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</si>
  <si>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</si>
  <si>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</si>
  <si>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</si>
  <si>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</si>
  <si>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</si>
  <si>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</si>
  <si>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</si>
  <si>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</si>
  <si>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</si>
  <si>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</si>
  <si>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</si>
  <si>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</si>
  <si>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</si>
  <si>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</si>
  <si>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</si>
  <si>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</si>
  <si>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</si>
  <si>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</si>
  <si>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</si>
  <si>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</si>
  <si>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</si>
  <si>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</si>
  <si>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</si>
  <si>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</si>
  <si>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</si>
  <si>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</si>
  <si>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</si>
  <si>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</si>
  <si>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</si>
  <si>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</si>
  <si>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</si>
  <si>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</si>
  <si>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</si>
  <si>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</si>
  <si>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</si>
  <si>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</si>
  <si>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</si>
  <si>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</si>
  <si>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</si>
  <si>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</si>
  <si>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</si>
  <si>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</si>
  <si>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</si>
  <si>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</si>
  <si>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</si>
  <si>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</si>
  <si>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</si>
  <si>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</si>
  <si>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</si>
  <si>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</si>
  <si>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</si>
  <si>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</si>
  <si>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</si>
  <si>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</si>
  <si>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</si>
  <si>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</si>
  <si>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</si>
  <si>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</si>
  <si>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</si>
  <si>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</si>
  <si>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</si>
  <si>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</si>
  <si>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</si>
  <si>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</si>
  <si>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</si>
  <si>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</si>
  <si>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</si>
  <si>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</si>
  <si>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</si>
  <si>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</si>
  <si>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</si>
  <si>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</si>
  <si>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</si>
  <si>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</si>
  <si>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</si>
  <si>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</si>
  <si>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</si>
  <si>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</si>
  <si>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</si>
  <si>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</si>
  <si>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</si>
  <si>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</si>
  <si>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</si>
  <si>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</si>
  <si>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</si>
  <si>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</si>
  <si>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</si>
  <si>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</si>
  <si>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</si>
  <si>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</si>
  <si>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</si>
  <si>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</si>
  <si>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</si>
  <si>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</si>
  <si>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</si>
  <si>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</si>
  <si>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</si>
  <si>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</si>
  <si>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</si>
  <si>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</si>
  <si>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</si>
  <si>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</si>
  <si>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</si>
  <si>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</si>
  <si>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</si>
  <si>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</si>
  <si>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</si>
  <si>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</si>
  <si>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</si>
  <si>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</si>
  <si>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</si>
  <si>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</si>
  <si>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</si>
  <si>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</si>
  <si>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</si>
  <si>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</si>
  <si>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</si>
  <si>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</si>
  <si>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</si>
  <si>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</si>
  <si>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</si>
  <si>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</si>
  <si>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</si>
  <si>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</si>
  <si>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</si>
  <si>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</si>
  <si>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</si>
  <si>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</si>
  <si>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</si>
  <si>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</si>
  <si>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</si>
  <si>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</si>
  <si>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</si>
  <si>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</si>
  <si>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</si>
  <si>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</si>
  <si>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</si>
  <si>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</si>
  <si>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</si>
  <si>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</si>
  <si>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</si>
  <si>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</si>
  <si>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</si>
  <si>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</si>
  <si>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</si>
  <si>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</si>
  <si>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</si>
  <si>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</si>
  <si>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</si>
  <si>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</si>
  <si>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</si>
  <si>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</si>
  <si>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</si>
  <si>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</si>
  <si>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</si>
  <si>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</si>
  <si>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</si>
  <si>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</si>
  <si>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</si>
  <si>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</si>
  <si>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</si>
  <si>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</si>
  <si>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</si>
  <si>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</si>
  <si>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</si>
  <si>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</si>
  <si>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</si>
  <si>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</si>
  <si>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</si>
  <si>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</si>
  <si>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</si>
  <si>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</si>
  <si>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</si>
  <si>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</si>
  <si>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</si>
  <si>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</si>
  <si>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</si>
  <si>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</si>
  <si>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</si>
  <si>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</si>
  <si>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</si>
  <si>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</si>
  <si>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</si>
  <si>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</si>
  <si>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</si>
  <si>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</si>
  <si>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</si>
  <si>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</si>
  <si>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</si>
  <si>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</si>
  <si>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</si>
  <si>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</si>
  <si>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</si>
  <si>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</si>
  <si>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</si>
  <si>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</si>
  <si>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</si>
  <si>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</si>
  <si>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</si>
  <si>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</si>
  <si>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</si>
  <si>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</si>
  <si>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</si>
  <si>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</si>
  <si>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</si>
  <si>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</si>
  <si>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</si>
  <si>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</si>
  <si>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</si>
  <si>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</si>
  <si>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</si>
  <si>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</si>
  <si>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</si>
  <si>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</si>
  <si>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</si>
  <si>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</si>
  <si>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</si>
  <si>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</si>
  <si>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</si>
  <si>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</si>
  <si>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</si>
  <si>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</si>
  <si>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</si>
  <si>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</si>
  <si>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</si>
  <si>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</si>
  <si>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</si>
  <si>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</si>
  <si>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</si>
  <si>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</si>
  <si>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</si>
  <si>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</si>
  <si>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</si>
  <si>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</si>
  <si>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</si>
  <si>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</si>
  <si>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</si>
  <si>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</si>
  <si>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</si>
  <si>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</si>
  <si>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</si>
  <si>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</si>
  <si>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</si>
  <si>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</si>
  <si>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</si>
  <si>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</si>
  <si>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</si>
  <si>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</si>
  <si>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</si>
  <si>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</si>
  <si>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</si>
  <si>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</si>
  <si>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</si>
  <si>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</si>
  <si>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</si>
  <si>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</si>
  <si>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</si>
  <si>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</si>
  <si>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</si>
  <si>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</si>
  <si>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</si>
  <si>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</si>
  <si>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</si>
  <si>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</si>
  <si>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</si>
  <si>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</si>
  <si>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</si>
  <si>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</si>
  <si>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</si>
  <si>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</si>
  <si>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</si>
  <si>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</si>
  <si>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</si>
  <si>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</si>
  <si>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</si>
  <si>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</si>
  <si>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</si>
  <si>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</si>
  <si>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</si>
  <si>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</si>
  <si>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</si>
  <si>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</si>
  <si>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</si>
  <si>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</si>
  <si>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</si>
  <si>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</si>
  <si>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</si>
  <si>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</si>
  <si>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</si>
  <si>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</si>
  <si>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</si>
  <si>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</si>
  <si>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</si>
  <si>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</si>
  <si>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</si>
  <si>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</si>
  <si>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</si>
  <si>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</si>
  <si>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</si>
  <si>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</si>
  <si>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</si>
  <si>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</si>
  <si>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</si>
  <si>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</si>
  <si>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</si>
  <si>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</si>
  <si>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</si>
  <si>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</si>
  <si>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</si>
  <si>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</si>
  <si>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</si>
  <si>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</si>
  <si>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</si>
  <si>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</si>
  <si>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</si>
  <si>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</si>
  <si>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</si>
  <si>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</si>
  <si>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</si>
  <si>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</si>
  <si>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</si>
  <si>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</si>
  <si>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</si>
  <si>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</si>
  <si>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</si>
  <si>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</si>
  <si>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</si>
  <si>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</si>
  <si>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</si>
  <si>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</si>
  <si>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</si>
  <si>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</si>
  <si>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</si>
  <si>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</si>
  <si>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</si>
  <si>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</si>
  <si>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</si>
  <si>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</si>
  <si>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</si>
  <si>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</si>
  <si>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</si>
  <si>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</si>
  <si>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</si>
  <si>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</si>
  <si>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</si>
  <si>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</si>
  <si>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</si>
  <si>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</si>
  <si>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</si>
  <si>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</si>
  <si>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</si>
  <si>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</si>
  <si>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</si>
  <si>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</si>
  <si>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</si>
  <si>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</si>
  <si>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</si>
  <si>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</si>
  <si>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</si>
  <si>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</si>
  <si>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</si>
  <si>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</si>
  <si>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</si>
  <si>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</si>
  <si>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</si>
  <si>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</si>
  <si>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</si>
  <si>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</si>
  <si>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</si>
  <si>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</si>
  <si>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</si>
  <si>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</si>
  <si>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</si>
  <si>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</si>
  <si>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</si>
  <si>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</si>
  <si>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</si>
  <si>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</si>
  <si>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</si>
  <si>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</si>
  <si>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</si>
  <si>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</si>
  <si>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</si>
  <si>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</si>
  <si>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</si>
  <si>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</si>
  <si>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</si>
  <si>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</si>
  <si>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</si>
  <si>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</si>
  <si>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</si>
  <si>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</si>
  <si>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</si>
  <si>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</si>
  <si>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</si>
  <si>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</si>
  <si>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</si>
  <si>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</si>
  <si>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</si>
  <si>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</si>
  <si>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</si>
  <si>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</si>
  <si>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</si>
  <si>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</si>
  <si>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</si>
  <si>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</si>
  <si>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</si>
  <si>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</si>
  <si>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</si>
  <si>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</si>
  <si>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</si>
  <si>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</si>
  <si>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</si>
  <si>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</si>
  <si>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</si>
  <si>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</si>
  <si>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</si>
  <si>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</si>
  <si>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</si>
  <si>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</si>
  <si>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</si>
  <si>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</si>
  <si>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</si>
  <si>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</si>
  <si>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</si>
  <si>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</si>
  <si>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</si>
  <si>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</si>
  <si>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</si>
  <si>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</si>
  <si>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</si>
  <si>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</si>
  <si>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</si>
  <si>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</si>
  <si>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</si>
  <si>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</si>
  <si>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</si>
  <si>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</si>
  <si>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</si>
  <si>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</si>
  <si>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</si>
  <si>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</si>
  <si>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</si>
  <si>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</si>
  <si>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</si>
  <si>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</si>
  <si>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</si>
  <si>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</si>
  <si>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</si>
  <si>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</si>
  <si>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</si>
  <si>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</si>
  <si>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</si>
  <si>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</si>
  <si>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</si>
  <si>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</si>
  <si>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</si>
  <si>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</si>
  <si>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</si>
  <si>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</si>
  <si>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</si>
  <si>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</si>
  <si>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</si>
  <si>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</si>
  <si>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</si>
  <si>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</si>
  <si>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</si>
  <si>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</si>
  <si>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</si>
  <si>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</si>
  <si>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</si>
  <si>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</si>
  <si>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</si>
  <si>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</si>
  <si>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</si>
  <si>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</si>
  <si>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</si>
  <si>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</si>
  <si>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</si>
  <si>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</si>
  <si>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</si>
  <si>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</si>
  <si>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</si>
  <si>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</si>
  <si>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</si>
  <si>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</si>
  <si>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</si>
  <si>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</si>
  <si>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</si>
  <si>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</si>
  <si>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</si>
  <si>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</si>
  <si>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</si>
  <si>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</si>
  <si>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</si>
  <si>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</si>
  <si>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</si>
  <si>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</si>
  <si>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</si>
  <si>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</si>
  <si>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</si>
  <si>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</si>
  <si>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</si>
  <si>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</si>
  <si>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</si>
  <si>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</si>
  <si>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</si>
  <si>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</si>
  <si>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</si>
  <si>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</si>
  <si>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</si>
  <si>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</si>
  <si>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</si>
  <si>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</si>
  <si>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</si>
  <si>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</si>
  <si>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</si>
  <si>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</si>
  <si>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</si>
  <si>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</si>
  <si>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</si>
  <si>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</si>
  <si>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</si>
  <si>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</si>
  <si>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</si>
  <si>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</si>
  <si>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</si>
  <si>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</si>
  <si>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</si>
  <si>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</si>
  <si>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</si>
  <si>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</si>
  <si>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</si>
  <si>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</si>
  <si>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</si>
  <si>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</si>
  <si>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</si>
  <si>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</si>
  <si>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</si>
  <si>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</si>
  <si>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</si>
  <si>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</si>
  <si>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</si>
  <si>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</si>
  <si>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</si>
  <si>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</si>
  <si>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</si>
  <si>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</si>
  <si>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</si>
  <si>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</si>
  <si>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</si>
  <si>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</si>
  <si>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</si>
  <si>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</si>
  <si>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</si>
  <si>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</si>
  <si>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</si>
  <si>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</si>
  <si>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</si>
  <si>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</si>
  <si>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</si>
  <si>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</si>
  <si>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</si>
  <si>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</si>
  <si>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</si>
  <si>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</si>
  <si>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</si>
  <si>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</si>
  <si>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</si>
  <si>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</si>
  <si>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</si>
  <si>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</si>
  <si>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</si>
  <si>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</si>
  <si>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</si>
  <si>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</si>
  <si>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</si>
  <si>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</si>
  <si>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</si>
  <si>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</si>
  <si>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</si>
  <si>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</si>
  <si>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</si>
  <si>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</si>
  <si>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</si>
  <si>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</si>
  <si>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</si>
  <si>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</si>
  <si>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</si>
  <si>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</si>
  <si>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</si>
  <si>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</si>
  <si>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</si>
  <si>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</si>
  <si>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</si>
  <si>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</si>
  <si>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</si>
  <si>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</si>
  <si>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</si>
  <si>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</si>
  <si>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</si>
  <si>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</si>
  <si>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</si>
  <si>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</si>
  <si>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</si>
  <si>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</si>
  <si>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</si>
  <si>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</si>
  <si>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</si>
  <si>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</si>
  <si>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</si>
  <si>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</si>
  <si>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</si>
  <si>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</si>
  <si>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</si>
  <si>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</si>
  <si>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</si>
  <si>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</si>
  <si>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</si>
  <si>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</si>
  <si>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</si>
  <si>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</si>
  <si>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</si>
  <si>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</si>
  <si>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</si>
  <si>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</si>
  <si>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</si>
  <si>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</si>
  <si>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</si>
  <si>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</si>
  <si>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</si>
  <si>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</si>
  <si>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</si>
  <si>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</si>
  <si>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</si>
  <si>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</si>
  <si>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</si>
  <si>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</si>
  <si>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</si>
  <si>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</si>
  <si>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</si>
  <si>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</si>
  <si>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</si>
  <si>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</si>
  <si>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</si>
  <si>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</si>
  <si>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</si>
  <si>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</si>
  <si>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</si>
  <si>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</si>
  <si>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</si>
  <si>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</si>
  <si>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</si>
  <si>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</si>
  <si>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</si>
  <si>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</si>
  <si>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</si>
  <si>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</si>
  <si>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</si>
  <si>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</si>
  <si>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</si>
  <si>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</si>
  <si>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</si>
  <si>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</si>
  <si>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</si>
  <si>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</si>
  <si>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</si>
  <si>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</si>
  <si>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</si>
  <si>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</si>
  <si>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</si>
  <si>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</si>
  <si>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</si>
  <si>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</si>
  <si>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</si>
  <si>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</si>
  <si>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</si>
  <si>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</si>
  <si>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</si>
  <si>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</si>
  <si>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</si>
  <si>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</si>
  <si>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</si>
  <si>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</si>
  <si>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</si>
  <si>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</si>
  <si>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</si>
  <si>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</si>
  <si>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</si>
  <si>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</si>
  <si>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</si>
  <si>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</si>
  <si>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</si>
  <si>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</si>
  <si>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</si>
  <si>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</si>
  <si>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</si>
  <si>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</si>
  <si>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</si>
  <si>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</si>
  <si>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</si>
  <si>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</si>
  <si>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</si>
  <si>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</si>
  <si>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</si>
  <si>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</si>
  <si>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</si>
  <si>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</si>
  <si>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</si>
  <si>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</si>
  <si>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</si>
  <si>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</si>
  <si>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</si>
  <si>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</si>
  <si>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</si>
  <si>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</si>
  <si>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</si>
  <si>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</si>
  <si>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</si>
  <si>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</si>
  <si>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</si>
  <si>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</si>
  <si>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</si>
  <si>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</si>
  <si>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</si>
  <si>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</si>
  <si>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</si>
  <si>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</si>
  <si>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</si>
  <si>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</si>
  <si>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</si>
  <si>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</si>
  <si>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</si>
  <si>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</si>
  <si>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</si>
  <si>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</si>
  <si>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</si>
  <si>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</si>
  <si>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</si>
  <si>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</si>
  <si>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</si>
  <si>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</si>
  <si>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</si>
  <si>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</si>
  <si>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</si>
  <si>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</si>
  <si>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</si>
  <si>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</si>
  <si>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</si>
  <si>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</si>
  <si>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</si>
  <si>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</si>
  <si>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</si>
  <si>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</si>
  <si>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</si>
  <si>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</si>
  <si>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</si>
  <si>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</si>
  <si>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</si>
  <si>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</si>
  <si>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</si>
  <si>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</si>
  <si>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</si>
  <si>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</si>
  <si>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</si>
  <si>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</si>
  <si>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</si>
  <si>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</si>
  <si>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</si>
  <si>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</si>
  <si>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</si>
  <si>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</si>
  <si>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</si>
  <si>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</si>
  <si>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</si>
  <si>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</si>
  <si>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</si>
  <si>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</si>
  <si>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</si>
  <si>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</si>
  <si>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</si>
  <si>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</si>
  <si>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</si>
  <si>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</si>
  <si>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</si>
  <si>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</si>
  <si>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</si>
  <si>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</si>
  <si>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</si>
  <si>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</si>
  <si>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</si>
  <si>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</si>
  <si>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</si>
  <si>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</si>
  <si>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</si>
  <si>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</si>
  <si>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</si>
  <si>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</si>
  <si>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</si>
  <si>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</si>
  <si>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</si>
  <si>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</si>
  <si>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</si>
  <si>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</si>
  <si>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</si>
  <si>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</si>
  <si>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</si>
  <si>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</si>
  <si>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</si>
  <si>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</si>
  <si>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</si>
  <si>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</si>
  <si>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</si>
  <si>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</si>
  <si>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</si>
  <si>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</si>
  <si>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</si>
  <si>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</si>
  <si>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</si>
  <si>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</si>
  <si>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</si>
  <si>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</si>
  <si>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</si>
  <si>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</si>
  <si>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</si>
  <si>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</si>
  <si>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</si>
  <si>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</si>
  <si>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</si>
  <si>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</si>
  <si>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</si>
  <si>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</si>
  <si>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</si>
  <si>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</si>
  <si>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</si>
  <si>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</si>
  <si>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</si>
  <si>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</si>
  <si>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</si>
  <si>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</si>
  <si>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</si>
  <si>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</si>
  <si>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</si>
  <si>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</si>
  <si>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</si>
  <si>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</si>
  <si>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</si>
  <si>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</si>
  <si>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</si>
  <si>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</si>
  <si>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</si>
  <si>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</si>
  <si>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</si>
  <si>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</si>
  <si>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</si>
  <si>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</si>
  <si>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</si>
  <si>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</si>
  <si>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</si>
  <si>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</si>
  <si>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</si>
  <si>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</si>
  <si>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</si>
  <si>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</si>
  <si>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</si>
  <si>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</si>
  <si>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</si>
  <si>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</si>
  <si>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</si>
  <si>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</si>
  <si>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</si>
  <si>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</si>
  <si>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</si>
  <si>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</si>
  <si>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</si>
  <si>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</si>
  <si>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</si>
  <si>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</si>
  <si>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</si>
  <si>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</si>
  <si>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</si>
  <si>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</si>
  <si>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</si>
  <si>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</si>
  <si>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</si>
  <si>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</si>
  <si>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</si>
  <si>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</si>
  <si>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</si>
  <si>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</si>
  <si>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</si>
  <si>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</si>
  <si>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</si>
  <si>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</si>
  <si>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</si>
  <si>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</si>
  <si>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</si>
  <si>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</si>
  <si>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</si>
  <si>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</si>
  <si>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</si>
  <si>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</si>
  <si>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</si>
  <si>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</si>
  <si>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</si>
  <si>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</si>
  <si>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</si>
  <si>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</si>
  <si>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</si>
  <si>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</si>
  <si>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</si>
  <si>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</si>
  <si>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</si>
  <si>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</si>
  <si>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</si>
  <si>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</si>
  <si>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</si>
  <si>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</si>
  <si>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</si>
  <si>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</si>
  <si>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</si>
  <si>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</si>
  <si>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</si>
  <si>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</si>
  <si>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</si>
  <si>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</si>
  <si>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</si>
  <si>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</si>
  <si>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</si>
  <si>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</si>
  <si>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</si>
  <si>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</si>
  <si>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</si>
  <si>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</si>
  <si>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</si>
  <si>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</si>
  <si>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</si>
  <si>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</si>
  <si>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</si>
  <si>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</si>
  <si>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</si>
  <si>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</si>
  <si>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</si>
  <si>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</si>
  <si>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</si>
  <si>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</si>
  <si>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</si>
  <si>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</si>
  <si>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</si>
  <si>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</si>
  <si>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</si>
  <si>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</si>
  <si>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</si>
  <si>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</si>
  <si>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</si>
  <si>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</si>
  <si>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</si>
  <si>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</si>
  <si>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</si>
  <si>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</si>
  <si>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</si>
  <si>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</si>
  <si>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</si>
  <si>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</si>
  <si>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</si>
  <si>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</si>
  <si>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</si>
  <si>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</si>
  <si>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</si>
  <si>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</si>
  <si>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</si>
  <si>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</si>
  <si>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</si>
  <si>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</si>
  <si>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</si>
  <si>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</si>
  <si>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</si>
  <si>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</si>
  <si>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</si>
  <si>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</si>
  <si>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</si>
  <si>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</si>
  <si>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</si>
  <si>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</si>
  <si>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</si>
  <si>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</si>
  <si>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</si>
  <si>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</si>
  <si>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</si>
  <si>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</si>
  <si>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</si>
  <si>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</si>
  <si>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</si>
  <si>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</si>
  <si>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</si>
  <si>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</si>
  <si>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</si>
  <si>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</si>
  <si>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</si>
  <si>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</si>
  <si>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</si>
  <si>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</si>
  <si>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</si>
  <si>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</si>
  <si>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</si>
  <si>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</si>
  <si>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</si>
  <si>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</si>
  <si>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</si>
  <si>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</si>
  <si>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</si>
  <si>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</si>
  <si>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</si>
  <si>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</si>
  <si>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</si>
  <si>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</si>
  <si>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</si>
  <si>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</si>
  <si>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</si>
  <si>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</si>
  <si>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</si>
  <si>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</si>
  <si>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</si>
  <si>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</si>
  <si>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</si>
  <si>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</si>
  <si>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</si>
  <si>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</si>
  <si>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</si>
  <si>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</si>
  <si>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</si>
  <si>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</si>
  <si>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</si>
  <si>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</si>
  <si>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</si>
  <si>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</si>
  <si>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</si>
  <si>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</si>
  <si>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</si>
  <si>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</si>
  <si>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</si>
  <si>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</si>
  <si>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</si>
  <si>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</si>
  <si>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</si>
  <si>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</si>
  <si>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</si>
  <si>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</si>
  <si>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</si>
  <si>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</si>
  <si>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</si>
  <si>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</si>
  <si>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</si>
  <si>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</si>
  <si>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</si>
  <si>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</si>
  <si>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</si>
  <si>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</si>
  <si>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</si>
  <si>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</si>
  <si>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</si>
  <si>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</si>
  <si>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</si>
  <si>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</si>
  <si>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</si>
  <si>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</si>
  <si>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</si>
  <si>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</si>
  <si>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</si>
  <si>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</si>
  <si>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</si>
  <si>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</si>
  <si>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</si>
  <si>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</si>
  <si>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</si>
  <si>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</si>
  <si>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</si>
  <si>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</si>
  <si>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</si>
  <si>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</si>
  <si>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</si>
  <si>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</si>
  <si>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</si>
  <si>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</si>
  <si>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</si>
  <si>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</si>
  <si>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</si>
  <si>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</si>
  <si>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</si>
  <si>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</si>
  <si>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</si>
  <si>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</si>
  <si>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</si>
  <si>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</si>
  <si>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</si>
  <si>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</si>
  <si>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</si>
  <si>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</si>
  <si>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</si>
  <si>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</si>
  <si>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</si>
  <si>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</si>
  <si>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</si>
  <si>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</si>
  <si>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</si>
  <si>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</si>
  <si>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</si>
  <si>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</si>
  <si>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</si>
  <si>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</si>
  <si>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</si>
  <si>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</si>
  <si>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</si>
  <si>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</si>
  <si>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</si>
  <si>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</si>
  <si>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</si>
  <si>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</si>
  <si>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</si>
  <si>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</si>
  <si>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</si>
  <si>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</si>
  <si>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</si>
  <si>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</si>
  <si>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</si>
  <si>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</si>
  <si>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</si>
  <si>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</si>
  <si>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</si>
  <si>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</si>
  <si>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</si>
  <si>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</si>
  <si>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</si>
  <si>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</si>
  <si>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</si>
  <si>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</si>
  <si>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</si>
  <si>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</si>
  <si>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</si>
  <si>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</si>
  <si>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</si>
  <si>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</si>
  <si>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</si>
  <si>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</si>
  <si>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</si>
  <si>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</si>
  <si>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</si>
  <si>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</si>
  <si>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</si>
  <si>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</si>
  <si>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</si>
  <si>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</si>
  <si>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</si>
  <si>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</si>
  <si>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</si>
  <si>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</si>
  <si>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</si>
  <si>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</si>
  <si>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</si>
  <si>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</si>
  <si>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</si>
  <si>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</si>
  <si>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</si>
  <si>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</si>
  <si>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</si>
  <si>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</si>
  <si>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</si>
  <si>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</si>
  <si>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</si>
  <si>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</si>
  <si>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</si>
  <si>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</si>
  <si>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</si>
  <si>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</si>
  <si>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</si>
  <si>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</si>
  <si>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</si>
  <si>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</si>
  <si>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</si>
  <si>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</si>
  <si>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</si>
  <si>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</si>
  <si>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</si>
  <si>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</si>
  <si>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</si>
  <si>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</si>
  <si>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</si>
  <si>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</si>
  <si>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</si>
  <si>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</si>
  <si>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</si>
  <si>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</si>
  <si>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</si>
  <si>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</si>
  <si>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</si>
  <si>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</si>
  <si>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</si>
  <si>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</si>
  <si>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</si>
  <si>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</si>
  <si>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</si>
  <si>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</si>
  <si>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</si>
  <si>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</si>
  <si>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</si>
  <si>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</si>
  <si>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</si>
  <si>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</si>
  <si>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</si>
  <si>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</si>
  <si>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</si>
  <si>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</si>
  <si>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</si>
  <si>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</si>
  <si>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</si>
  <si>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</si>
  <si>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</si>
  <si>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</si>
  <si>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</si>
  <si>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</si>
  <si>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</si>
  <si>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</si>
  <si>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</si>
  <si>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</si>
  <si>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</si>
  <si>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</si>
  <si>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</si>
  <si>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</si>
  <si>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</si>
  <si>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</si>
  <si>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</si>
  <si>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</si>
  <si>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</si>
  <si>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</si>
  <si>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</si>
  <si>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</si>
  <si>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</si>
  <si>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</si>
  <si>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</si>
  <si>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</si>
  <si>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</si>
  <si>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</si>
  <si>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</si>
  <si>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</si>
  <si>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</si>
  <si>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</si>
  <si>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</si>
  <si>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</si>
  <si>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</si>
  <si>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</si>
  <si>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</si>
  <si>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</si>
  <si>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</si>
  <si>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</si>
  <si>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</si>
  <si>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</si>
  <si>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</si>
  <si>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</si>
  <si>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</si>
  <si>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</si>
  <si>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</si>
  <si>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</si>
  <si>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</si>
  <si>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</si>
  <si>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</si>
  <si>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</si>
  <si>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</si>
  <si>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</si>
  <si>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</si>
  <si>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</si>
  <si>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</si>
  <si>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</si>
  <si>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</si>
  <si>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</si>
  <si>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</si>
  <si>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</si>
  <si>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</si>
  <si>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</si>
  <si>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</si>
  <si>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</si>
  <si>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</si>
  <si>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</si>
  <si>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</si>
  <si>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</si>
  <si>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</si>
  <si>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</si>
  <si>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</si>
  <si>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</si>
  <si>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</si>
  <si>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</si>
  <si>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</si>
  <si>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</si>
  <si>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</si>
  <si>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</si>
  <si>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</si>
  <si>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</si>
  <si>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</si>
  <si>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</si>
  <si>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</si>
  <si>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</si>
  <si>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</si>
  <si>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</si>
  <si>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</si>
  <si>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</si>
  <si>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</si>
  <si>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</si>
  <si>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</si>
  <si>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</si>
  <si>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</si>
  <si>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</si>
  <si>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</si>
  <si>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</si>
  <si>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</si>
  <si>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</si>
  <si>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</si>
  <si>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</si>
  <si>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</si>
  <si>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</si>
  <si>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</si>
  <si>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</si>
  <si>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</si>
  <si>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</si>
  <si>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</si>
  <si>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</si>
  <si>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</si>
  <si>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</si>
  <si>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</si>
  <si>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</si>
  <si>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</si>
  <si>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</si>
  <si>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</si>
  <si>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</si>
  <si>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</si>
  <si>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</si>
  <si>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</si>
  <si>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</si>
  <si>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</si>
  <si>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</si>
  <si>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</si>
  <si>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</si>
  <si>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</si>
  <si>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</si>
  <si>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</si>
  <si>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</si>
  <si>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</si>
  <si>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</si>
  <si>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</si>
  <si>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</si>
  <si>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</si>
  <si>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</si>
  <si>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</si>
  <si>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</si>
  <si>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</si>
  <si>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</si>
  <si>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</si>
  <si>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</si>
  <si>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</si>
  <si>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</si>
  <si>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</si>
  <si>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</si>
  <si>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</si>
  <si>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</si>
  <si>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</si>
  <si>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</si>
  <si>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</si>
  <si>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</si>
  <si>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</si>
  <si>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</si>
  <si>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</si>
  <si>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</si>
  <si>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</si>
  <si>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</si>
  <si>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</si>
  <si>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</si>
  <si>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</si>
  <si>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</si>
  <si>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</si>
  <si>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</si>
  <si>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</si>
  <si>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</si>
  <si>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</si>
  <si>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</si>
  <si>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</si>
  <si>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</si>
  <si>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</si>
  <si>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</si>
  <si>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</si>
  <si>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</si>
  <si>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</si>
  <si>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</si>
  <si>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</si>
  <si>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</si>
  <si>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</si>
  <si>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</si>
  <si>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</si>
  <si>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</si>
  <si>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</si>
  <si>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</si>
  <si>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</si>
  <si>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</si>
  <si>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</si>
  <si>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</si>
  <si>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</si>
  <si>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</si>
  <si>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</si>
  <si>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</si>
  <si>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</si>
  <si>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</si>
  <si>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</si>
  <si>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</si>
  <si>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</si>
  <si>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</si>
  <si>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</si>
  <si>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</si>
  <si>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</si>
  <si>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</si>
  <si>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</si>
  <si>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</si>
  <si>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</si>
  <si>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</si>
  <si>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</si>
  <si>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</si>
  <si>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</si>
  <si>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</si>
  <si>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</si>
  <si>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</si>
  <si>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</si>
  <si>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</si>
  <si>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</si>
  <si>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</si>
  <si>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</si>
  <si>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</si>
  <si>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</si>
  <si>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</si>
  <si>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</si>
  <si>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</si>
  <si>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</si>
  <si>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</si>
  <si>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</si>
  <si>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</si>
  <si>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</si>
  <si>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</si>
  <si>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</si>
  <si>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</si>
  <si>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</si>
  <si>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</si>
  <si>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</si>
  <si>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</si>
  <si>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</si>
  <si>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</si>
  <si>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</si>
  <si>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</si>
  <si>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</si>
  <si>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</si>
  <si>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</si>
  <si>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</si>
  <si>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</si>
  <si>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</si>
  <si>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</si>
  <si>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</si>
  <si>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</si>
  <si>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</si>
  <si>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</si>
  <si>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</si>
  <si>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</si>
  <si>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</si>
  <si>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</si>
  <si>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</si>
  <si>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</si>
  <si>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</si>
  <si>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</si>
  <si>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</si>
  <si>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</si>
  <si>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</si>
  <si>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</si>
  <si>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</si>
  <si>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</si>
  <si>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</si>
  <si>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</si>
  <si>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</si>
  <si>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</si>
  <si>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</si>
  <si>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</si>
  <si>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</si>
  <si>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</si>
  <si>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</si>
  <si>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</si>
  <si>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</si>
  <si>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</si>
  <si>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</si>
  <si>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</si>
  <si>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</si>
  <si>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</si>
  <si>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</si>
  <si>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</si>
  <si>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</si>
  <si>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</si>
  <si>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</si>
  <si>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</si>
  <si>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</si>
  <si>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</si>
  <si>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</si>
  <si>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</si>
  <si>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</si>
  <si>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</si>
  <si>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</si>
  <si>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</si>
  <si>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</si>
  <si>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</si>
  <si>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</si>
  <si>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</si>
  <si>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</si>
  <si>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</si>
  <si>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</si>
  <si>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</si>
  <si>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</si>
  <si>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</si>
  <si>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</si>
  <si>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</si>
  <si>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</si>
  <si>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</si>
  <si>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</si>
  <si>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</si>
  <si>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</si>
  <si>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</si>
  <si>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</si>
  <si>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</si>
  <si>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</si>
  <si>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</si>
  <si>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</si>
  <si>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</si>
  <si>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</si>
  <si>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</si>
  <si>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</si>
  <si>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</si>
  <si>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</si>
  <si>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</si>
  <si>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</si>
  <si>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</si>
  <si>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</si>
  <si>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</si>
  <si>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</si>
  <si>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</si>
  <si>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</si>
  <si>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</si>
  <si>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</si>
  <si>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</si>
  <si>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</si>
  <si>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</si>
  <si>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</si>
  <si>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</si>
  <si>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</si>
  <si>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</si>
  <si>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</si>
  <si>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</si>
  <si>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</si>
  <si>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</si>
  <si>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</si>
  <si>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</si>
  <si>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</si>
  <si>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</si>
  <si>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</si>
  <si>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</si>
  <si>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</si>
  <si>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</si>
  <si>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</si>
  <si>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</si>
  <si>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</si>
  <si>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</si>
  <si>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</si>
  <si>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</si>
  <si>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</si>
  <si>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</si>
  <si>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</si>
  <si>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</si>
  <si>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</si>
  <si>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</si>
  <si>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</si>
  <si>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</si>
  <si>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</si>
  <si>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</si>
  <si>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</si>
  <si>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</si>
  <si>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</si>
  <si>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</si>
  <si>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</si>
  <si>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</si>
  <si>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</si>
  <si>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</si>
  <si>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</si>
  <si>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</si>
  <si>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</si>
  <si>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</si>
  <si>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</si>
  <si>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</si>
  <si>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</si>
  <si>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</si>
  <si>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</si>
  <si>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</si>
  <si>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</si>
  <si>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</si>
  <si>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</si>
  <si>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</si>
  <si>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</si>
  <si>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</si>
  <si>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</si>
  <si>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</si>
  <si>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</si>
  <si>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</si>
  <si>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</si>
  <si>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</si>
  <si>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</si>
  <si>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</si>
  <si>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</si>
  <si>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</si>
  <si>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</si>
  <si>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</si>
  <si>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</si>
  <si>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</si>
  <si>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</si>
  <si>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</si>
  <si>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</si>
  <si>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</si>
  <si>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</si>
  <si>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</si>
  <si>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</si>
  <si>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</si>
  <si>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</si>
  <si>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</si>
  <si>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</si>
  <si>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</si>
  <si>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</si>
  <si>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</si>
  <si>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</si>
  <si>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</si>
  <si>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</si>
  <si>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</si>
  <si>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</si>
  <si>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</si>
  <si>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</si>
  <si>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</si>
  <si>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</si>
  <si>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</si>
  <si>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</si>
  <si>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</si>
  <si>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</si>
  <si>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</si>
  <si>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</si>
  <si>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</si>
  <si>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</si>
  <si>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</si>
  <si>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</si>
  <si>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</si>
  <si>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</si>
  <si>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</si>
  <si>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</si>
  <si>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</si>
  <si>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</si>
  <si>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</si>
  <si>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</si>
  <si>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</si>
  <si>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</si>
  <si>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</si>
  <si>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</si>
  <si>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</si>
  <si>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</si>
  <si>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</si>
  <si>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</si>
  <si>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</si>
  <si>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</si>
  <si>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</si>
  <si>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</si>
  <si>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</si>
  <si>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</si>
  <si>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</si>
  <si>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</si>
  <si>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</si>
  <si>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</si>
  <si>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</si>
  <si>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</si>
  <si>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</si>
  <si>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</si>
  <si>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</si>
  <si>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</si>
  <si>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</si>
  <si>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</si>
  <si>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</si>
  <si>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</si>
  <si>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</si>
  <si>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</si>
  <si>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</si>
  <si>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</si>
  <si>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</si>
  <si>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</si>
  <si>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</si>
  <si>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</si>
  <si>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</si>
  <si>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</si>
  <si>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</si>
  <si>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</si>
  <si>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</si>
  <si>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</si>
  <si>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</si>
  <si>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</si>
  <si>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</si>
  <si>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</si>
  <si>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</si>
  <si>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</si>
  <si>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</si>
  <si>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</si>
  <si>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</si>
  <si>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</si>
  <si>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</si>
  <si>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</si>
  <si>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</si>
  <si>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</si>
  <si>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</si>
  <si>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</si>
  <si>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</si>
  <si>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</si>
  <si>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</si>
  <si>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</si>
  <si>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</si>
  <si>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</si>
  <si>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</si>
  <si>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</si>
  <si>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</si>
  <si>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</si>
  <si>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</si>
  <si>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</si>
  <si>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</si>
  <si>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</si>
  <si>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</si>
  <si>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</si>
  <si>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</si>
  <si>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PCM-20251004-00000011</t>
  </si>
  <si>
    <t>ukz0165</t>
  </si>
  <si>
    <t xml:space="preserve">NO PCM </t>
  </si>
  <si>
    <t>JED2342</t>
  </si>
  <si>
    <t>SG</t>
  </si>
  <si>
    <t>Site dowm under RO</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</si>
  <si>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</si>
  <si>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</si>
  <si>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</si>
  <si>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</si>
  <si>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</si>
  <si>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</si>
  <si>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</si>
  <si>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 xml:space="preserve">EM team at site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</si>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</sst>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6" totalsRowShown="0" headerRowDxfId="31" dataDxfId="30" headerRowBorderDxfId="28" tableBorderDxfId="29">
  <autoFilter ref="A1:L1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271.11007430555765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3.6497916669759434E-2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45934.058500231484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45934.058500231484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45934.058500231484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45934.058500231484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45934.058500231484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45934.058500231484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45934.058500231484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45934.058500231484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45934.058500231484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45934.058500231484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45934.058500231484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45934.058500231484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45934.058500231484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45934.058500231484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45934.058500231484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45934.058500231484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45934.058500231484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45934.058500231484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45934.058500231484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45934.058500231484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45934.058500231484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45934.058500231484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45934.058500231484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45934.058500231484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45934.058500231484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45934.058500231484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45934.058500231484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45934.058500231484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45934.058500231484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45934.058500231484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45934.058500231484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45934.058500231484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45934.058500231484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45934.058500231484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45934.058500231484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45934.058500231484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45934.058500231484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45934.058500231484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45934.058500231484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45934.058500231484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45934.058500231484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45934.058500231484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45934.058500231484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45934.058500231484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45934.058500231484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45934.058500231484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45934.058500231484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45934.058500231484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45934.058500231484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242.40671782407298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127.33141689815238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109.05866226852231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0.2208150462975027</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45934.058500231484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45934.058500231484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45934.058500231484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45934.058500231484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45934.058500231484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45934.058500231484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45934.058500231484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45934.058500231484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45934.058500231484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45934.058500231484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45934.058500231484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45934.058500231484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45934.058500231484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45934.058500231484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45934.058500231484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45934.058500231484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45934.058500231484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45934.058500231484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45934.058500231484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45934.058500231484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45934.058500231484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45934.058500231484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45934.058500231484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45934.058500231484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45934.058500231484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45934.058500231484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45934.058500231484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45934.058500231484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45934.058500231484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45934.058500231484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45934.058500231484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45934.058500231484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45934.058500231484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45934.058500231484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45934.058500231484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45934.058500231484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45934.058500231484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45934.058500231484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45934.058500231484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45934.058500231484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45934.058500231484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45934.058500231484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45934.058500231484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45934.058500231484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45934.058500231484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45934.058500231484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45934.058500231484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45934.058500231484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45934.058500231484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45934.058500231484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45934.058500231484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45934.058500231484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45934.058500231484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45934.058500231484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45934.058500231484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45934.058500231484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45934.058500231484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45934.058500231484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45934.058500231484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45934.058500231484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45934.058500231484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45934.058500231484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45934.058500231484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45934.058500231484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45934.058500231484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45934.058500231484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45934.058500231484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45934.058500231484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45934.058500231484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45934.058500231484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45934.058500231484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45934.058500231484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45934.058500231484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45934.058500231484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45934.058500231484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45934.058500231484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45934.058500231484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45934.058500231484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45934.058500231484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45934.058500231484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45934.058500231484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45934.058500231484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45934.058500231484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45934.058500231484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45934.058500231484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45934.058500231484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45934.058500231484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45934.058500231484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45934.058500231484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45934.058500231484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45934.058500231484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45934.058500231484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45934.058500231484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45934.058500231484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45934.058500231484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45934.058500231484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45934.058500231484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45934.058500231484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45934.058500231484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45934.058500231484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45934.058500231484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45934.058500231484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45934.058500231484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45934.058500231484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45934.058500231484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45934.058500231484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45934.058500231484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45934.058500231484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45934.058500231484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45934.058500231484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45934.058500231484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45934.058500231484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45934.058500231484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45934.058500231484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45934.058500231484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45934.058500231484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45934.058500231484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45934.058500231484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45934.058500231484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45934.058500231484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45934.058500231484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45934.058500231484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45934.058500231484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45934.058500231484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45934.058500231484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45934.058500231484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45934.058500231484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45934.058500231484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45934.058500231484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45934.058500231484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45934.058500231484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45934.058500231484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45934.058500231484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45934.058500231484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45934.058500231484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45934.058500231484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45934.058500231484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45934.058500231484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45934.058500231484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45934.058500231484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45934.058500231484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45934.058500231484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45934.058500231484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45934.058500231484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45934.058500231484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45934.058500231484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45934.058500231484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45934.058500231484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45934.058500231484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45934.058500231484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45934.058500231484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45934.058500231484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45934.058500231484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45934.058500231484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45934.058500231484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45934.058500231484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45934.058500231484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45934.058500231484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45934.058500231484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45934.058500231484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45934.058500231484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45934.058500231484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45934.058500231484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45934.058500231484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45934.058500231484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45934.058500231484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45934.058500231484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45934.058500231484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45934.058500231484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45934.058500231484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45934.058500231484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45934.058500231484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45934.058500231484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45934.058500231484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45934.058500231484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45934.058500231484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45934.058500231484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45934.058500231484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45934.058500231484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45934.058500231484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45934.058500231484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45934.058500231484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45934.058500231484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45934.058500231484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45934.058500231484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45934.058500231484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45934.058500231484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45934.058500231484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45934.058500231484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45934.058500231484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45934.058500231484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45934.058500231484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45934.058500231484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45934.058500231484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45934.058500231484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45934.058500231484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45934.058500231484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45934.058500231484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45934.058500231484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45934.058500231484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45934.058500231484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45934.058500231484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45934.058500231484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45934.058500231484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45934.058500231484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45934.058500231484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45934.058500231484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45934.058500231484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45934.058500231484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45934.058500231484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45934.058500231484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45934.058500231484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45934.058500231484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45934.058500231484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45934.058500231484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45934.058500231484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45934.058500231484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45934.058500231484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45934.058500231484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45934.058500231484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45934.058500231484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45934.058500231484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45934.058500231484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45934.058500231484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45934.058500231484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45934.058500231484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45934.058500231484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45934.058500231484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45934.058500231484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45934.058500231484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45934.058500231484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45934.058500231484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45934.058500231484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45934.058500231484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45934.058500231484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45934.058500231484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45934.058500231484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45934.058500231484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45934.058500231484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45934.058500231484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45934.058500231484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45934.058500231484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45934.058500231484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45934.058500231484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45934.058500231484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45934.058500231484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45934.058500231484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45934.058500231484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45934.058500231484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45934.058500231484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45934.058500231484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45934.058500231484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45934.058500231484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45934.058500231484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45934.058500231484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45934.058500231484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45934.058500231484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45934.058500231484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45934.058500231484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45934.058500231484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45934.058500231484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45934.058500231484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45934.058500231484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45934.058500231484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45934.058500231484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45934.058500231484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45934.058500231484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45934.058500231484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45934.058500231484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45934.058500231484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45934.058500231484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45934.058500231484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45934.058500231484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45934.058500231484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45934.058500231484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45934.058500231484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45934.058500231484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45934.058500231484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45934.058500231484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45934.058500231484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45934.058500231484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45934.058500231484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45934.058500231484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45934.058500231484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45934.058500231484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45934.058500231484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45934.058500231484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45934.058500231484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45934.058500231484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45934.058500231484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45934.058500231484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45934.058500231484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45934.058500231484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45934.058500231484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45934.058500231484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45934.058500231484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45934.058500231484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45934.058500231484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45934.058500231484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45934.058500231484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45934.058500231484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45934.058500231484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45934.058500231484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45934.058500231484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45934.058500231484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45934.058500231484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45934.058500231484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45934.058500231484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45934.058500231484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45934.058500231484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45934.058500231484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45934.058500231484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45934.058500231484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45934.058500231484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45934.058500231484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45934.058500231484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45934.058500231484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45934.058500231484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45934.058500231484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45934.058500231484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45934.058500231484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45934.058500231484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45934.058500231484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45934.058500231484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45934.058500231484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45934.058500231484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45934.058500231484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45934.058500231484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45934.058500231484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45934.058500231484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45934.058500231484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45934.058500231484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45934.058500231484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45934.058500231484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45934.058500231484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45934.058500231484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45934.058500231484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45934.058500231484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45934.058500231484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45934.058500231484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45934.058500231484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45934.058500231484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45934.058500231484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45934.058500231484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45934.058500231484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45934.058500231484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45934.058500231484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45934.058500231484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45934.058500231484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45934.058500231484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45934.058500231484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45934.058500231484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45934.058500231484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45934.058500231484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45934.058500231484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45934.058500231484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45934.058500231484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45934.058500231484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45934.058500231484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45934.058500231484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45934.058500231484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45934.058500231484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45934.058500231484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45934.058500231484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45934.058500231484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45934.058500231484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45934.058500231484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45934.058500231484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45934.058500231484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45934.058500231484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45934.058500231484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45934.058500231484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45934.058500231484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45934.058500231484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45934.058500231484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45934.058500231484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45934.058500231484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45934.058500231484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45934.058500231484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45934.058500231484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45934.058500231484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45934.058500231484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45934.058500231484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45934.058500231484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45934.058500231484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45934.058500231484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45934.058500231484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45934.058500231484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45934.058500231484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45934.058500231484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45934.058500231484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45934.058500231484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45934.058500231484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45934.058500231484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45934.058500231484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45934.058500231484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45934.058500231484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45934.058500231484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45934.058500231484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45934.058500231484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45934.058500231484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45934.058500231484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45934.058500231484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45934.058500231484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45934.058500231484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45934.058500231484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45934.058500231484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45934.058500231484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45934.058500231484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45934.058500231484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45934.058500231484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45934.058500231484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45934.058500231484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45934.058500231484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45934.058500231484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45934.058500231484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45934.058500231484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45934.058500231484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45934.058500231484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45934.058500231484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45934.058500231484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45934.058500231484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45934.058500231484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45934.058500231484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45934.058500231484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45934.058500231484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45934.058500231484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45934.058500231484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45934.058500231484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45934.058500231484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45934.058500231484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45934.058500231484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45934.058500231484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45934.058500231484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45934.058500231484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45934.058500231484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45934.058500231484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45934.058500231484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45934.058500231484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45934.058500231484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45934.058500231484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45934.058500231484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45934.058500231484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45934.058500231484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45934.058500231484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45934.058500231484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45934.058500231484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45934.058500231484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45934.058500231484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45934.058500231484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45934.058500231484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45934.058500231484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45934.058500231484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45934.058500231484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45934.058500231484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45934.058500231484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45934.058500231484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45934.058500231484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45934.058500231484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45934.058500231484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45934.058500231484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45934.058500231484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45934.058500231484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45934.058500231484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45934.058500231484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45934.058500231484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45934.058500231484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45934.058500231484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45934.058500231484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45934.058500231484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45934.058500231484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45934.058500231484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45934.058500231484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45934.058500231484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45934.058500231484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45934.058500231484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45934.058500231484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45934.058500231484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45934.058500231484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45934.058500231484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45934.058500231484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45934.058500231484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45934.058500231484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45934.058500231484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45934.058500231484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45934.058500231484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45934.058500231484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45934.058500231484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45934.058500231484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45934.058500231484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45934.058500231484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45934.058500231484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45934.058500231484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45934.058500231484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45934.058500231484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45934.058500231484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45934.058500231484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45934.058500231484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45934.058500231484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45934.058500231484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45934.058500231484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45934.058500231484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45934.058500231484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45934.058500231484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45934.058500231484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45934.058500231484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45934.058500231484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45934.058500231484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45934.058500231484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45934.058500231484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45934.058500231484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45934.058500231484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45934.058500231484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45934.058500231484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45934.058500231484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45934.058500231484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45934.058500231484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45934.058500231484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45934.058500231484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45934.058500231484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45934.058500231484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45934.058500231484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45934.058500231484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45934.058500231484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45934.058500231484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45934.058500231484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45934.058500231484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45934.058500231484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45934.058500231484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45934.058500231484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45934.058500231484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45934.058500231484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45934.058500231484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45934.058500231484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45934.058500231484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45934.058500231484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45934.058500231484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45934.058500231484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45934.058500231484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45934.058500231484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45934.058500231484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45934.058500231484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45934.058500231484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45934.058500231484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45934.058500231484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45934.058500231484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45934.058500231484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45934.058500231484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45934.058500231484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45934.058500231484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45934.058500231484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45934.058500231484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45934.058500231484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45934.058500231484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45934.058500231484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45934.058500231484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45934.058500231484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45934.058500231484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45934.058500231484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45934.058500231484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45934.058500231484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45934.058500231484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45934.058500231484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45934.058500231484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45934.058500231484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45934.058500231484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45934.058500231484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45934.058500231484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45934.058500231484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45934.058500231484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45934.058500231484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45934.058500231484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45934.058500231484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45934.058500231484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45934.058500231484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45934.058500231484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45934.058500231484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45934.058500231484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45934.058500231484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45934.058500231484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45934.058500231484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45934.058500231484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45934.058500231484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45934.058500231484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45934.058500231484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45934.058500231484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45934.058500231484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45934.058500231484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45934.058500231484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45934.058500231484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45934.058500231484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45934.058500231484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45934.058500231484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45934.058500231484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45934.058500231484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45934.058500231484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45934.058500231484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45934.058500231484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45934.058500231484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45934.058500231484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45934.058500231484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45934.058500231484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45934.058500231484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45934.058500231484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45934.058500231484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45934.058500231484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45934.058500231484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45934.058500231484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45934.058500231484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45934.058500231484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45934.058500231484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45934.058500231484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45934.058500231484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45934.058500231484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45934.058500231484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45934.058500231484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45934.058500231484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45934.058500231484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45934.058500231484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45934.058500231484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45934.058500231484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45934.058500231484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45934.058500231484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45934.058500231484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45934.058500231484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45934.058500231484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45934.058500231484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45934.058500231484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45934.058500231484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45934.058500231484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45934.058500231484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45934.058500231484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45934.058500231484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45934.058500231484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45934.058500231484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45934.058500231484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45934.058500231484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45934.058500231484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45934.058500231484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45934.058500231484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45934.058500231484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45934.058500231484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45934.058500231484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45934.058500231484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45934.058500231484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45934.058500231484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45934.058500231484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45934.058500231484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45934.058500231484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45934.058500231484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45934.058500231484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45934.058500231484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45934.058500231484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45934.058500231484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45934.058500231484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45934.058500231484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45934.058500231484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45934.058500231484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45934.058500231484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45934.058500231484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45934.058500231484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45934.058500231484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45934.058500231484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45934.058500231484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45934.058500231484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45934.058500231484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45934.058500231484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45934.058500231484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45934.058500231484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45934.058500231484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45934.058500231484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45934.058500231484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45934.058500231484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45934.058500231484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45934.058500231484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45934.058500231484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45934.058500231484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45934.058500231484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45934.058500231484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45934.058500231484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45934.058500231484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45934.058500231484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45934.058500231484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45934.058500231484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45934.058500231484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45934.058500231484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45934.058500231484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45934.058500231484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45934.058500231484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45934.058500231484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45934.058500231484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45934.058500231484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45934.058500231484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45934.058500231484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45934.058500231484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45934.058500231484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45934.058500231484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45934.058500231484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45934.058500231484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45934.058500231484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45934.058500231484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45934.058500231484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45934.058500231484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45934.058500231484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45934.058500231484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45934.058500231484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45934.058500231484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45934.058500231484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45934.058500231484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45934.058500231484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45934.058500231484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45934.058500231484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45934.058500231484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45934.058500231484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45934.058500231484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45934.058500231484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45934.058500231484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45934.058500231484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45934.058500231484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45934.058500231484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45934.058500231484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45934.058500231484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45934.058500231484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45934.058500231484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45934.058500231484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45934.058500231484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45934.058500231484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45934.058500231484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45934.058500231484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45934.058500231484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45934.058500231484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45934.058500231484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45934.058500231484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45934.058500231484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45934.058500231484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45934.058500231484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45934.058500231484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45934.058500231484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45934.058500231484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45934.058500231484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45934.058500231484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45934.058500231484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45934.058500231484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45934.058500231484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45934.058500231484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45934.058500231484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45934.058500231484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45934.058500231484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45934.058500231484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45934.058500231484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45934.058500231484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45934.058500231484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45934.058500231484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45934.058500231484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45934.058500231484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45934.058500231484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45934.058500231484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45934.058500231484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45934.058500231484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45934.058500231484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45934.058500231484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45934.058500231484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45934.058500231484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45934.058500231484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45934.058500231484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45934.058500231484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45934.058500231484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45934.058500231484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45934.058500231484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45934.058500231484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45934.058500231484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45934.058500231484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45934.058500231484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45934.058500231484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45934.058500231484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45934.058500231484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45934.058500231484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45934.058500231484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45934.058500231484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45934.058500231484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45934.058500231484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45934.058500231484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45934.058500231484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45934.058500231484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45934.058500231484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45934.058500231484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45934.058500231484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45934.058500231484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45934.058500231484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45934.058500231484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45934.058500231484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45934.058500231484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45934.058500231484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45934.058500231484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45934.058500231484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45934.058500231484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45934.058500231484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45934.058500231484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45934.058500231484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45934.058500231484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45934.058500231484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45934.058500231484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45934.058500231484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45934.058500231484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45934.058500231484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45934.058500231484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45934.058500231484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45934.058500231484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45934.058500231484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45934.058500231484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45934.058500231484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45934.058500231484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45934.058500231484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45934.058500231484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45934.058500231484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45934.058500231484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45934.058500231484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45934.058500231484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45934.058500231484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45934.058500231484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45934.058500231484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45934.058500231484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45934.058500231484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45934.058500231484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45934.058500231484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45934.058500231484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45934.058500231484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45934.058500231484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45934.058500231484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45934.058500231484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45934.058500231484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45934.058500231484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45934.058500231484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45934.058500231484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45934.058500231484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45934.058500231484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45934.058500231484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45934.058500231484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45934.058500231484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45934.058500231484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45934.058500231484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45934.058500231484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45934.058500231484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45934.058500231484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45934.058500231484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45934.058500231484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45934.058500231484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45934.058500231484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45934.058500231484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45934.058500231484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45934.058500231484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45934.058500231484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45934.058500231484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45934.058500231484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45934.058500231484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45934.058500231484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45934.058500231484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45934.058500231484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45934.058500231484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45934.058500231484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45934.058500231484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45934.058500231484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45934.058500231484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45934.058500231484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45934.058500231484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45934.058500231484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45934.058500231484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45934.058500231484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45934.058500231484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45934.058500231484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45934.058500231484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45934.058500231484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45934.058500231484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45934.058500231484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45934.058500231484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45934.058500231484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45934.058500231484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45934.058500231484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45934.058500231484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45934.058500231484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45934.058500231484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45934.058500231484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45934.058500231484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45934.058500231484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45934.058500231484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45934.058500231484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45934.058500231484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45934.058500231484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45934.058500231484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45934.058500231484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45934.058500231484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45934.058500231484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45934.058500231484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45934.058500231484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45934.058500231484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45934.058500231484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45934.058500231484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45934.058500231484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45934.058500231484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45934.058500231484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45934.058500231484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45934.058500231484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45934.058500231484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45934.058500231484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45934.058500231484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45934.058500231484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45934.058500231484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45934.058500231484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45934.058500231484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45934.058500231484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45934.058500231484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45934.058500231484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45934.058500231484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45934.058500231484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45934.058500231484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45934.058500231484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45934.058500231484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45934.058500231484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45934.058500231484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45934.058500231484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45934.058500231484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45934.058500231484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45934.058500231484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45934.058500231484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45934.058500231484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45934.058500231484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45934.058500231484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45934.058500231484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45934.058500231484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45934.058500231484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45934.058500231484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45934.058500231484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45934.058500231484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45934.058500231484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45934.058500231484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45934.058500231484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45934.058500231484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45934.058500231484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45934.058500231484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45934.058500231484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45934.058500231484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45934.058500231484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45934.058500231484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45934.058500231484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45934.058500231484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45934.058500231484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45934.058500231484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45934.058500231484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45934.058500231484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45934.058500231484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45934.058500231484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45934.058500231484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45934.058500231484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45934.058500231484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45934.058500231484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45934.058500231484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45934.058500231484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45934.058500231484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45934.058500231484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45934.058500231484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45934.058500231484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45934.058500231484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45934.058500231484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45934.058500231484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45934.058500231484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45934.058500231484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45934.058500231484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45934.058500231484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45934.058500231484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45934.058500231484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45934.058500231484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45934.058500231484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45934.058500231484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45934.058500231484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45934.058500231484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45934.058500231484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45934.058500231484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45934.058500231484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45934.058500231484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45934.058500231484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45934.058500231484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45934.058500231484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45934.058500231484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45934.058500231484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45934.058500231484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45934.058500231484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45934.058500231484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45934.058500231484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45934.058500231484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45934.058500231484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45934.058500231484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45934.058500231484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45934.058500231484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45934.058500231484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45934.058500231484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45934.058500231484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45934.058500231484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45934.058500231484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45934.058500231484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45934.058500231484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45934.058500231484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45934.058500231484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45934.058500231484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45934.058500231484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45934.058500231484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45934.058500231484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45934.058500231484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45934.058500231484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45934.058500231484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45934.058500231484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45934.058500231484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45934.058500231484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45934.058500231484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45934.058500231484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45934.058500231484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45934.058500231484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45934.058500231484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45934.058500231484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45934.058500231484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45934.058500231484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45934.058500231484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45934.058500231484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45934.058500231484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45934.058500231484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45934.058500231484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45934.058500231484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45934.058500231484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45934.058500231484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45934.058500231484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45934.058500231484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45934.058500231484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45934.058500231484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45934.058500231484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45934.058500231484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45934.058500231484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45934.058500231484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45934.058500231484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45934.058500231484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45934.058500231484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45934.058500231484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45934.058500231484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45934.058500231484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45934.058500231484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45934.058500231484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45934.058500231484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45934.058500231484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45934.058500231484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45934.058500231484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45934.058500231484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45934.058500231484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45934.058500231484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45934.058500231484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45934.058500231484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45934.058500231484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45934.058500231484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45934.058500231484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45934.058500231484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45934.058500231484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45934.058500231484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45934.058500231484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45934.058500231484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45934.058500231484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45934.058500231484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45934.058500231484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45934.058500231484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45934.058500231484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45934.058500231484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45934.058500231484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45934.058500231484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45934.058500231484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45934.058500231484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45934.058500231484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45934.058500231484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45934.058500231484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45934.058500231484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45934.058500231484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45934.058500231484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45934.058500231484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45934.058500231484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45934.058500231484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45934.058500231484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45934.058500231484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45934.058500231484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45934.058500231484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45934.058500231484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45934.058500231484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45934.058500231484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45934.058500231484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45934.058500231484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45934.058500231484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45934.058500231484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45934.058500231484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45934.058500231484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45934.058500231484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45934.058500231484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45934.058500231484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45934.058500231484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45934.058500231484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45934.058500231484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45934.058500231484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45934.058500231484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45934.058500231484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45934.058500231484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45934.058500231484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45934.058500231484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45934.058500231484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45934.058500231484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45934.058500231484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45934.058500231484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45934.058500231484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45934.058500231484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45934.058500231484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45934.058500231484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45934.058500231484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45934.058500231484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45934.058500231484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45934.058500231484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45934.058500231484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45934.058500231484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45934.058500231484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45934.058500231484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45934.058500231484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45934.058500231484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45934.058500231484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45934.058500231484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45934.058500231484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45934.058500231484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45934.058500231484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45934.058500231484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45934.058500231484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45934.058500231484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45934.058500231484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45934.058500231484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45934.058500231484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45934.058500231484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45934.058500231484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45934.058500231484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45934.058500231484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45934.058500231484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45934.058500231484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45934.058500231484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45934.058500231484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45934.058500231484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45934.058500231484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45934.058500231484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45934.058500231484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45934.058500231484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45934.058500231484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45934.058500231484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45934.058500231484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45934.058500231484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45934.058500231484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45934.058500231484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45934.058500231484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45934.058500231484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45934.058500231484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45934.058500231484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45934.058500231484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45934.058500231484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45934.058500231484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45934.058500231484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45934.058500231484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45934.058500231484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45934.058500231484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45934.058500231484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45934.058500231484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45934.058500231484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45934.058500231484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45934.058500231484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45934.058500231484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45934.058500231484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45934.058500231484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45934.058500231484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45934.058500231484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45934.058500231484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45934.058500231484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45934.058500231484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45934.058500231484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45934.058500231484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45934.058500231484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45934.058500231484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45934.058500231484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45934.058500231484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45934.058500231484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45934.058500231484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45934.058500231484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45934.058500231484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45934.058500231484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45934.058500231484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45934.058500231484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45934.058500231484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45934.058500231484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45934.058500231484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45934.058500231484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45934.058500231484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45934.058500231484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45934.058500231484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45934.058500231484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45934.058500231484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45934.058500231484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45934.058500231484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45934.058500231484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45934.058500231484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45934.058500231484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45934.058500231484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45934.058500231484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45934.058500231484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45934.058500231484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45934.058500231484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45934.058500231484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45934.058500231484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45934.058500231484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45934.058500231484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45934.058500231484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45934.058500231484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45934.058500231484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45934.058500231484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45934.058500231484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45934.058500231484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45934.058500231484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45934.058500231484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45934.058500231484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45934.058500231484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45934.058500231484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45934.058500231484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45934.058500231484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45934.058500231484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45934.058500231484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45934.058500231484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45934.058500231484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45934.058500231484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45934.058500231484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45934.058500231484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45934.058500231484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45934.058500231484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45934.058500231484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45934.058500231484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45934.058500231484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45934.058500231484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45934.058500231484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45934.058500231484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45934.058500231484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45934.058500231484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45934.058500231484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45934.058500231484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45934.058500231484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45934.058500231484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45934.058500231484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45934.058500231484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45934.058500231484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45934.058500231484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45934.058500231484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45934.058500231484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45934.058500231484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45934.058500231484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45934.058500231484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45934.058500231484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45934.058500231484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45934.058500231484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45934.058500231484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45934.058500231484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45934.058500231484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45934.058500231484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45934.058500231484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45934.058500231484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45934.058500231484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45934.058500231484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45934.058500231484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45934.058500231484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45934.058500231484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45934.058500231484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45934.058500231484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45934.058500231484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45934.058500231484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45934.058500231484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45934.058500231484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45934.058500231484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45934.058500231484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45934.058500231484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45934.058500231484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45934.058500231484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45934.058500231484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45934.058500231484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45934.058500231484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45934.058500231484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45934.058500231484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45934.058500231484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45934.058500231484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45934.058500231484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45934.058500231484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45934.058500231484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45934.058500231484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45934.058500231484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45934.058500231484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45934.058500231484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45934.058500231484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45934.058500231484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45934.058500231484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45934.058500231484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45934.058500231484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45934.058500231484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45934.058500231484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45934.058500231484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45934.058500231484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45934.058500231484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45934.058500231484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45934.058500231484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45934.058500231484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45934.058500231484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45934.058500231484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45934.058500231484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45934.058500231484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45934.058500231484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45934.058500231484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45934.058500231484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45934.058500231484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45934.058500231484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45934.058500231484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45934.058500231484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45934.058500231484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45934.058500231484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45934.058500231484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45934.058500231484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45934.058500231484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45934.058500231484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45934.058500231484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45934.058500231484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45934.058500231484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45934.058500231484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45934.058500231484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45934.058500231484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45934.058500231484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45934.058500231484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45934.058500231484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45934.058500231484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45934.058500231484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45934.058500231484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45934.058500231484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45934.058500231484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45934.058500231484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45934.058500231484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45934.058500231484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45934.058500231484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45934.058500231484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45934.058500231484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45934.058500231484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45934.058500231484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45934.058500231484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45934.058500231484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45934.058500231484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45934.058500231484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45934.058500231484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45934.058500231484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45934.058500231484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45934.058500231484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45934.058500231484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45934.058500231484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45934.058500231484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45934.058500231484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45934.058500231484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45934.058500231484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45934.058500231484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45934.058500231484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45934.058500231484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45934.058500231484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45934.058500231484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45934.058500231484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45934.058500231484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45934.058500231484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45934.058500231484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45934.058500231484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45934.058500231484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45934.058500231484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45934.058500231484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45934.058500231484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45934.058500231484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45934.058500231484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45934.058500231484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45934.058500231484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45934.058500231484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45934.058500231484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45934.058500231484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45934.058500231484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45934.058500231484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45934.058500231484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45934.058500231484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45934.058500231484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45934.058500231484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45934.058500231484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45934.058500231484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45934.058500231484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45934.058500231484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45934.058500231484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45934.058500231484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45934.058500231484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45934.058500231484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45934.058500231484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45934.058500231484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45934.058500231484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45934.058500231484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45934.058500231484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45934.058500231484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45934.058500231484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45934.058500231484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45934.058500231484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45934.058500231484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45934.058500231484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45934.058500231484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45934.058500231484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45934.058500231484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45934.058500231484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45934.058500231484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45934.058500231484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45934.058500231484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45934.058500231484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45934.058500231484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45934.058500231484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45934.058500231484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45934.058500231484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45934.058500231484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45934.058500231484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45934.058500231484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45934.058500231484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45934.058500231484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45934.058500231484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45934.058500231484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45934.058500231484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45934.058500231484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45934.058500231484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45934.058500231484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45934.058500231484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45934.058500231484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45934.058500231484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45934.058500231484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45934.058500231484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45934.058500231484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45934.058500231484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45934.058500231484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45934.058500231484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45934.058500231484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45934.058500231484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45934.058500231484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45934.058500231484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45934.058500231484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45934.058500231484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45934.058500231484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45934.058500231484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45934.058500231484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45934.058500231484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45934.058500231484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45934.058500231484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45934.058500231484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45934.058500231484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45934.058500231484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45934.058500231484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45934.058500231484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45934.058500231484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45934.058500231484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45934.058500231484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45934.058500231484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45934.058500231484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45934.058500231484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45934.058500231484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45934.058500231484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45934.058500231484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45934.058500231484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45934.058500231484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45934.058500231484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45934.058500231484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45934.058500231484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45934.058500231484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45934.058500231484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45934.058500231484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45934.058500231484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45934.058500231484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45934.058500231484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45934.058500231484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45934.058500231484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45934.058500231484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45934.058500231484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45934.058500231484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45934.058500231484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45934.058500231484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45934.058500231484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45934.058500231484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45934.058500231484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45934.058500231484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45934.058500231484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45934.058500231484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45934.058500231484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45934.058500231484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45934.058500231484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45934.058500231484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45934.058500231484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45934.058500231484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45934.058500231484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45934.058500231484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45934.058500231484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45934.058500231484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45934.058500231484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45934.058500231484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45934.058500231484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45934.058500231484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45934.058500231484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45934.058500231484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45934.058500231484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45934.058500231484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45934.058500231484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45934.058500231484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45934.058500231484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45934.058500231484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45934.058500231484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45934.058500231484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45934.058500231484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45934.058500231484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45934.058500231484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45934.058500231484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45934.058500231484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45934.058500231484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45934.058500231484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45934.058500231484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45934.058500231484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45934.058500231484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45934.058500231484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45934.058500231484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45934.058500231484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45934.058500231484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45934.058500231484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45934.058500231484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45934.058500231484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45934.058500231484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45934.058500231484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45934.058500231484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45934.058500231484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45934.058500231484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45934.058500231484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45934.058500231484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45934.058500231484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45934.058500231484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45934.058500231484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45934.058500231484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45934.058500231484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45934.058500231484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45934.058500231484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45934.058500231484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45934.058500231484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45934.058500231484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45934.058500231484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45934.058500231484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45934.058500231484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C9" sqref="C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230.57778263888758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3.1682224537071306</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0.13853495370858582</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39064</v>
      </c>
      <c r="E5" s="112" t="s">
        <v>38964</v>
      </c>
      <c r="F5" s="113">
        <v>45934.010636574072</v>
      </c>
      <c r="G5" s="114">
        <f ca="1">IFERROR(NOW()-F5,"")</f>
        <v>4.7863657411653548E-2</v>
      </c>
      <c r="H5" s="113">
        <v>45934.004814814813</v>
      </c>
      <c r="I5" s="110" t="str">
        <f>IFERROR(VLOOKUP(D5,DB!A:F,6,0),"")</f>
        <v>Generator-SG</v>
      </c>
      <c r="J5" s="110" t="str">
        <f>IFERROR(VLOOKUP(D5,DB!A:G,7,0),"")</f>
        <v>Dead</v>
      </c>
      <c r="K5" s="115" t="s">
        <v>39062</v>
      </c>
      <c r="L5" s="107" t="str">
        <f>IFERROR(VLOOKUP(D5,DB!A:I,9,0),"")</f>
        <v>Latis</v>
      </c>
    </row>
    <row r="6" spans="1:16" ht="15" customHeight="1">
      <c r="A6" s="110" t="s">
        <v>39065</v>
      </c>
      <c r="B6" s="110" t="s">
        <v>5393</v>
      </c>
      <c r="C6" s="111">
        <v>1</v>
      </c>
      <c r="D6" s="107" t="s">
        <v>39066</v>
      </c>
      <c r="E6" s="112" t="s">
        <v>38964</v>
      </c>
      <c r="F6" s="113"/>
      <c r="G6" s="114">
        <f ca="1">IFERROR(NOW()-F6,"")</f>
        <v>45934.058500231484</v>
      </c>
      <c r="H6" s="113">
        <v>45933.726782407408</v>
      </c>
      <c r="I6" s="110" t="s">
        <v>39067</v>
      </c>
      <c r="J6" s="110" t="s">
        <v>24</v>
      </c>
      <c r="K6" s="115" t="s">
        <v>39068</v>
      </c>
      <c r="L6" s="107" t="str">
        <f>IFERROR(VLOOKUP(D6,DB!A:I,9,0),"")</f>
        <v/>
      </c>
    </row>
    <row r="7" spans="1:16" ht="15" customHeight="1">
      <c r="A7" s="110"/>
      <c r="B7" s="110" t="str">
        <f>IFERROR(VLOOKUP(D7,DB!A:K,11,0),"")</f>
        <v/>
      </c>
      <c r="C7" s="111"/>
      <c r="D7" s="107"/>
      <c r="E7" s="112"/>
      <c r="F7" s="113"/>
      <c r="G7" s="114">
        <f ca="1">IFERROR(NOW()-F7,"")</f>
        <v>45934.058500231484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45934.058500231484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45934.058500231484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45934.058500231484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45934.058500231484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45934.058500231484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45934.058500231484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45934.058500231484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45934.058500231484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45934.058500231484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45934.058500231484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45934.058500231484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45934.058500231484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45934.058500231484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45934.058500231484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45934.058500231484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45934.058500231484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45934.058500231484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45934.058500231484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45934.058500231484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45934.058500231484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45934.058500231484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45934.058500231484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45934.058500231484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45934.058500231484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45934.058500231484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45934.058500231484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45934.058500231484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45934.058500231484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45934.058500231484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45934.058500231484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45934.058500231484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45934.058500231484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45934.058500231484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45934.058500231484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45934.058500231484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45934.058500231484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45934.058500231484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45934.058500231484</v>
      </c>
      <c r="H45" s="113"/>
      <c r="I45" s="110" t="str">
        <f>IFERROR(VLOOKUP(D45,DB!A:F,6,0),"")</f>
        <v/>
      </c>
      <c r="J45" s="110" t="str">
        <f>IFERROR(VLOOKUP(D45,DB!A:G,7,0),"")</f>
        <v/>
      </c>
      <c r="K45" s="115"/>
      <c r="L45" s="107" t="str">
        <f>IFERROR(VLOOKUP(D45,DB!A:I,9,0),"")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42.226440046295465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7.8696229166671401</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0.24594236111443024</v>
      </c>
      <c r="H4" s="38">
        <v>45933.807002314818</v>
      </c>
      <c r="I4" s="37" t="str">
        <f>IFERROR(VLOOKUP(D4,DB!A:F,6,0),"")</f>
        <v>Generator-SG</v>
      </c>
      <c r="J4" s="37" t="str">
        <f>IFERROR(VLOOKUP(D4,DB!A:G,7,0),"")</f>
        <v>Dead</v>
      </c>
      <c r="K4" s="37" t="s">
        <v>39074</v>
      </c>
      <c r="L4" s="37" t="str">
        <f>IFERROR(VLOOKUP(D4,DB!A:I,9,0),"")</f>
        <v>Latis</v>
      </c>
      <c r="M4" s="136"/>
    </row>
    <row r="5" spans="1:13" ht="15">
      <c r="A5" s="37" t="s">
        <v>39075</v>
      </c>
      <c r="B5" s="37" t="str">
        <f>IFERROR(VLOOKUP(D5,DB!A:K,11,0),"")</f>
        <v>R5</v>
      </c>
      <c r="C5" s="37">
        <v>3</v>
      </c>
      <c r="D5" s="37" t="s">
        <v>38139</v>
      </c>
      <c r="E5" s="37" t="s">
        <v>38964</v>
      </c>
      <c r="F5" s="38">
        <v>45933.952939814815</v>
      </c>
      <c r="G5" s="39">
        <f ca="1">IFERROR(NOW()-F5,"-")</f>
        <v>0.10556041666859528</v>
      </c>
      <c r="H5" s="38">
        <v>45933.946215277778</v>
      </c>
      <c r="I5" s="37" t="str">
        <f>IFERROR(VLOOKUP(D5,DB!A:F,6,0),"")</f>
        <v>SCECO</v>
      </c>
      <c r="J5" s="37" t="str">
        <f>IFERROR(VLOOKUP(D5,DB!A:G,7,0),"")</f>
        <v>Haj Removal</v>
      </c>
      <c r="K5" s="37" t="s">
        <v>39076</v>
      </c>
      <c r="L5" s="37" t="str">
        <f>IFERROR(VLOOKUP(D5,DB!A:I,9,0),"")</f>
        <v>Latis</v>
      </c>
      <c r="M5" s="136"/>
    </row>
    <row r="6" spans="1:13" ht="15">
      <c r="A6" s="37"/>
      <c r="B6" s="37" t="str">
        <f>IFERROR(VLOOKUP(D6,DB!A:K,11,0),"")</f>
        <v/>
      </c>
      <c r="C6" s="37"/>
      <c r="D6" s="37"/>
      <c r="E6" s="37"/>
      <c r="F6" s="38"/>
      <c r="G6" s="39">
        <f ca="1">IFERROR(NOW()-F6,"-")</f>
        <v>45934.058500231484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45934.058500231484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45934.058500231484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45934.058500231484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45934.058500231484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45934.058500231484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45934.058500231484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45934.058500231484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45934.058500231484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45934.058500231484</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45934.058500231484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45934.058500231484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45934.058500231484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45934.058500231484</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45934.058500231484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45934.058500231484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45934.058500231484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45934.058500231484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45934.058500231484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45934.058500231484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45934.058500231484</v>
      </c>
      <c r="H26" s="38"/>
      <c r="I26" s="37" t="str">
        <f>IFERROR(VLOOKUP(D26,DB!A:F,6,0),"")</f>
        <v/>
      </c>
      <c r="J26" s="37" t="str">
        <f>IFERROR(VLOOKUP(D26,DB!A:G,7,0),"")</f>
        <v/>
      </c>
      <c r="K26" s="37"/>
      <c r="L26" s="37" t="str">
        <f>IFERROR(VLOOKUP(D26,DB!A:I,9,0),"")</f>
        <v/>
      </c>
      <c r="M26" s="136"/>
    </row>
    <row r="27" spans="1:13" ht="15">
      <c r="A27" s="92"/>
      <c r="B27" s="92" t="str">
        <f>IFERROR(VLOOKUP(D27,DB!A:K,11,0),"")</f>
        <v/>
      </c>
      <c r="C27" s="92"/>
      <c r="D27" s="92"/>
      <c r="E27" s="92"/>
      <c r="F27" s="134"/>
      <c r="G27" s="135">
        <f ca="1">IFERROR(NOW()-F27,"-")</f>
        <v>45934.058500231484</v>
      </c>
      <c r="H27" s="134"/>
      <c r="I27" s="92" t="str">
        <f>IFERROR(VLOOKUP(D27,DB!A:F,6,0),"")</f>
        <v/>
      </c>
      <c r="J27" s="92" t="str">
        <f>IFERROR(VLOOKUP(D27,DB!A:G,7,0),"")</f>
        <v/>
      </c>
      <c r="K27" s="92"/>
      <c r="L27" s="92" t="str">
        <f>IFERROR(VLOOKUP(D27,DB!A:I,9,0),"")</f>
        <v/>
      </c>
      <c r="M27" s="136"/>
    </row>
    <row r="28" spans="1:13" ht="15">
      <c r="A28" s="37"/>
      <c r="B28" s="37" t="str">
        <f>IFERROR(VLOOKUP(D28,DB!A:K,11,0),"")</f>
        <v/>
      </c>
      <c r="C28" s="37"/>
      <c r="D28" s="37"/>
      <c r="E28" s="37"/>
      <c r="F28" s="38"/>
      <c r="G28" s="39">
        <f ca="1">IFERROR(NOW()-F28,"-")</f>
        <v>45934.058500231484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45934.058500231484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45934.058500231484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45934.058500231484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45934.058500231484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45934.058500231484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45934.058500231484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45934.058500231484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45934.058500231484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45934.058500231484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45934.058500231484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45934.058500231484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45934.058500231484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45934.058500231484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45934.058500231484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45934.058500231484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45934.058500231484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45934.058500231484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45934.058500231484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45934.058500231484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45934.058500231484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45934.058500231484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45934.058500231484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45934.058500231484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45934.058500231484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45934.058500231484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45934.058500231484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45934.058500231484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45934.058500231484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45934.058500231484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45934.058500231484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45934.058500231484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45934.058500231484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45934.058500231484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45934.058500231484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45934.058500231484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45934.058500231484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45934.058500231484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45934.058500231484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45934.058500231484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45934.058500231484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45934.058500231484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45934.058500231484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45934.058500231484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45934.058500231484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45934.058500231484</v>
      </c>
      <c r="H73" s="38"/>
      <c r="I73" s="37" t="str">
        <f>IFERROR(VLOOKUP(D73,DB!A:F,6,0),"")</f>
        <v/>
      </c>
      <c r="J73" s="37" t="str">
        <f>IFERROR(VLOOKUP(D73,DB!A:G,7,0),"")</f>
        <v/>
      </c>
      <c r="K73" s="37"/>
      <c r="L73" s="37" t="str">
        <f>IFERROR(VLOOKUP(D73,DB!A:I,9,0),"")</f>
        <v/>
      </c>
      <c r="M73" s="136"/>
    </row>
    <row r="74" spans="1:13" ht="15">
      <c r="A74" s="92"/>
      <c r="B74" s="92" t="str">
        <f>IFERROR(VLOOKUP(D74,DB!A:K,11,0),"")</f>
        <v/>
      </c>
      <c r="C74" s="92"/>
      <c r="D74" s="92"/>
      <c r="E74" s="92"/>
      <c r="F74" s="134"/>
      <c r="G74" s="135">
        <f ca="1">IFERROR(NOW()-F74,"-")</f>
        <v>45934.058500231484</v>
      </c>
      <c r="H74" s="134"/>
      <c r="I74" s="92" t="str">
        <f>IFERROR(VLOOKUP(D74,DB!A:F,6,0),"")</f>
        <v/>
      </c>
      <c r="J74" s="92" t="str">
        <f>IFERROR(VLOOKUP(D74,DB!A:G,7,0),"")</f>
        <v/>
      </c>
      <c r="K74" s="92"/>
      <c r="L74" s="92" t="str">
        <f>IFERROR(VLOOKUP(D74,DB!A:I,9,0),"")</f>
        <v/>
      </c>
      <c r="M74" s="136"/>
    </row>
    <row r="75" spans="1:13" ht="15">
      <c r="A75" s="92"/>
      <c r="B75" s="92" t="str">
        <f>IFERROR(VLOOKUP(D75,DB!A:K,11,0),"")</f>
        <v/>
      </c>
      <c r="C75" s="92"/>
      <c r="D75" s="92"/>
      <c r="E75" s="92"/>
      <c r="F75" s="134"/>
      <c r="G75" s="135">
        <f ca="1">IFERROR(NOW()-F75,"-")</f>
        <v>45934.058500231484</v>
      </c>
      <c r="H75" s="134"/>
      <c r="I75" s="92" t="str">
        <f>IFERROR(VLOOKUP(D75,DB!A:F,6,0),"")</f>
        <v/>
      </c>
      <c r="J75" s="92" t="str">
        <f>IFERROR(VLOOKUP(D75,DB!A:G,7,0),"")</f>
        <v/>
      </c>
      <c r="K75" s="92"/>
      <c r="L75" s="92" t="str">
        <f>IFERROR(VLOOKUP(D75,DB!A:I,9,0),"")</f>
        <v/>
      </c>
    </row>
    <row r="76" spans="1:13" ht="15">
      <c r="A76" s="37"/>
      <c r="B76" s="37" t="str">
        <f>IFERROR(VLOOKUP(D76,DB!A:K,11,0),"")</f>
        <v/>
      </c>
      <c r="C76" s="37"/>
      <c r="D76" s="37"/>
      <c r="E76" s="37"/>
      <c r="F76" s="38"/>
      <c r="G76" s="39">
        <f ca="1">IFERROR(NOW()-F76,"-")</f>
        <v>45934.058500231484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45934.058500231484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45934.058500231484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45934.058500231484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45934.058500231484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45934.058500231484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45934.058500231484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45934.058500231484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45934.058500231484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45934.058500231484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45934.058500231484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45934.058500231484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45934.058500231484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45934.058500231484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45934.058500231484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45934.058500231484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45934.058500231484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45934.058500231484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45934.058500231484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45934.058500231484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45934.058500231484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45934.058500231484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45934.058500231484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45934.058500231484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45934.058500231484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45934.058500231484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45934.058500231484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45934.058500231484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45934.058500231484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45934.058500231484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45934.058500231484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45934.058500231484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45934.058500231484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45934.058500231484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45934.058500231484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45934.058500231484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45934.058500231484</v>
      </c>
      <c r="H112" s="38"/>
      <c r="I112" s="37" t="str">
        <f>IFERROR(VLOOKUP(D112,DB!A:F,6,0),"")</f>
        <v/>
      </c>
      <c r="J112" s="37" t="str">
        <f>IFERROR(VLOOKUP(D112,DB!A:G,7,0),"")</f>
        <v/>
      </c>
      <c r="K112" s="37"/>
      <c r="L112" s="37" t="str">
        <f>IFERROR(VLOOKUP(D112,DB!A:I,9,0),"")</f>
        <v/>
      </c>
    </row>
    <row r="113" spans="1:12" ht="15">
      <c r="A113" s="92"/>
      <c r="B113" s="92" t="str">
        <f>IFERROR(VLOOKUP(D113,DB!A:K,11,0),"")</f>
        <v/>
      </c>
      <c r="C113" s="92"/>
      <c r="D113" s="92"/>
      <c r="E113" s="92"/>
      <c r="F113" s="134"/>
      <c r="G113" s="135">
        <f ca="1">IFERROR(NOW()-F113,"-")</f>
        <v>45934.058500231484</v>
      </c>
      <c r="H113" s="134"/>
      <c r="I113" s="92" t="str">
        <f>IFERROR(VLOOKUP(D113,DB!A:F,6,0),"")</f>
        <v/>
      </c>
      <c r="J113" s="92" t="str">
        <f>IFERROR(VLOOKUP(D113,DB!A:G,7,0),"")</f>
        <v/>
      </c>
      <c r="K113" s="92"/>
      <c r="L113" s="92" t="str">
        <f>IFERROR(VLOOKUP(D113,DB!A:I,9,0),"")</f>
        <v/>
      </c>
    </row>
    <row r="114" spans="1:12" ht="15">
      <c r="A114" s="37"/>
      <c r="B114" s="37" t="str">
        <f>IFERROR(VLOOKUP(D114,DB!A:K,11,0),"")</f>
        <v/>
      </c>
      <c r="C114" s="37"/>
      <c r="D114" s="37"/>
      <c r="E114" s="37"/>
      <c r="F114" s="38"/>
      <c r="G114" s="39">
        <f ca="1">IFERROR(NOW()-F114,"-")</f>
        <v>45934.058500231484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45934.058500231484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45934.058500231484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45934.058500231484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45934.058500231484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45934.058500231484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45934.058500231484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45934.058500231484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45934.058500231484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45934.058500231484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45934.058500231484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45934.058500231484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45934.058500231484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45934.058500231484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45934.058500231484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45934.058500231484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45934.058500231484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45934.058500231484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45934.058500231484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45934.058500231484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45934.058500231484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45934.058500231484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45934.058500231484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45934.058500231484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45934.058500231484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45934.058500231484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45934.058500231484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45934.058500231484</v>
      </c>
      <c r="H141" s="38"/>
      <c r="I141" s="37" t="str">
        <f>IFERROR(VLOOKUP(D141,DB!A:F,6,0),"")</f>
        <v/>
      </c>
      <c r="J141" s="37" t="str">
        <f>IFERROR(VLOOKUP(D141,DB!A:G,7,0),"")</f>
        <v/>
      </c>
      <c r="K141" s="37"/>
      <c r="L141" s="37" t="str">
        <f>IFERROR(VLOOKUP(D141,DB!A:I,9,0),"")</f>
        <v/>
      </c>
    </row>
    <row r="142" spans="1:12" ht="15">
      <c r="A142" s="92"/>
      <c r="B142" s="92" t="str">
        <f>IFERROR(VLOOKUP(D142,DB!A:K,11,0),"")</f>
        <v/>
      </c>
      <c r="C142" s="92"/>
      <c r="D142" s="92"/>
      <c r="E142" s="92"/>
      <c r="F142" s="134"/>
      <c r="G142" s="135">
        <f ca="1">IFERROR(NOW()-F142,"-")</f>
        <v>45934.058500231484</v>
      </c>
      <c r="H142" s="134"/>
      <c r="I142" s="92" t="str">
        <f>IFERROR(VLOOKUP(D142,DB!A:F,6,0),"")</f>
        <v/>
      </c>
      <c r="J142" s="92" t="str">
        <f>IFERROR(VLOOKUP(D142,DB!A:G,7,0),"")</f>
        <v/>
      </c>
      <c r="K142" s="92"/>
      <c r="L142" s="92" t="str">
        <f>IFERROR(VLOOKUP(D142,DB!A:I,9,0),"")</f>
        <v/>
      </c>
    </row>
    <row r="143" spans="1:12" ht="15">
      <c r="A143" s="37"/>
      <c r="B143" s="37" t="str">
        <f>IFERROR(VLOOKUP(D143,DB!A:K,11,0),"")</f>
        <v/>
      </c>
      <c r="C143" s="37"/>
      <c r="D143" s="37"/>
      <c r="E143" s="37"/>
      <c r="F143" s="38"/>
      <c r="G143" s="39">
        <f ca="1">IFERROR(NOW()-F143,"-")</f>
        <v>45934.058500231484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45934.058500231484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45934.058500231484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45934.058500231484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45934.058500231484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45934.058500231484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45934.058500231484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45934.058500231484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45934.058500231484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45934.058500231484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45934.058500231484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45934.058500231484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45934.058500231484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45934.058500231484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45934.058500231484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45934.058500231484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45934.058500231484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45934.058500231484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45934.058500231484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45934.058500231484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45934.058500231484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45934.058500231484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45934.058500231484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45934.058500231484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45934.058500231484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45934.058500231484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45934.058500231484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45934.058500231484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45934.058500231484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45934.058500231484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45934.058500231484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45934.058500231484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45934.058500231484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45934.058500231484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45934.058500231484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45934.058500231484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45934.058500231484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45934.058500231484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45934.058500231484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45934.058500231484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45934.058500231484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45934.058500231484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45934.058500231484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45934.058500231484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45934.058500231484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45934.058500231484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45934.058500231484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45934.058500231484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45934.058500231484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45934.058500231484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45934.058500231484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45934.058500231484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45934.058500231484</v>
      </c>
      <c r="H195" s="38"/>
      <c r="I195" s="37" t="str">
        <f>IFERROR(VLOOKUP(D195,DB!A:F,6,0),"")</f>
        <v/>
      </c>
      <c r="J195" s="37" t="str">
        <f>IFERROR(VLOOKUP(D195,DB!A:G,7,0),"")</f>
        <v/>
      </c>
      <c r="K195" s="37"/>
      <c r="L195" s="37" t="str">
        <f>IFERROR(VLOOKUP(D195,DB!A:I,9,0),"")</f>
        <v/>
      </c>
    </row>
    <row r="196" spans="1:12" ht="15">
      <c r="A196" s="92"/>
      <c r="B196" s="92" t="str">
        <f>IFERROR(VLOOKUP(D196,DB!A:K,11,0),"")</f>
        <v/>
      </c>
      <c r="C196" s="92"/>
      <c r="D196" s="92"/>
      <c r="E196" s="92"/>
      <c r="F196" s="134"/>
      <c r="G196" s="135">
        <f ca="1">IFERROR(NOW()-F196,"-")</f>
        <v>45934.058500231484</v>
      </c>
      <c r="H196" s="134"/>
      <c r="I196" s="92" t="str">
        <f>IFERROR(VLOOKUP(D196,DB!A:F,6,0),"")</f>
        <v/>
      </c>
      <c r="J196" s="92" t="str">
        <f>IFERROR(VLOOKUP(D196,DB!A:G,7,0),"")</f>
        <v/>
      </c>
      <c r="K196" s="92"/>
      <c r="L196" s="92" t="str">
        <f>IFERROR(VLOOKUP(D196,DB!A:I,9,0),"")</f>
        <v/>
      </c>
    </row>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6" ht="15"/>
    <row r="467" ht="15"/>
    <row r="468" ht="15"/>
    <row r="469" ht="15"/>
    <row r="470" ht="15"/>
    <row r="471" ht="15"/>
    <row r="473" ht="15"/>
    <row r="474" ht="15"/>
    <row r="475" ht="15"/>
    <row r="476" ht="15"/>
    <row r="477" ht="15"/>
    <row r="478" ht="15"/>
    <row r="479" ht="15"/>
    <row r="480"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5" ht="15"/>
    <row r="516" ht="15"/>
    <row r="517" ht="15"/>
    <row r="518" ht="15"/>
    <row r="519" ht="15"/>
    <row r="520" ht="15"/>
    <row r="521" ht="15"/>
    <row r="522" ht="15"/>
    <row r="523" ht="15"/>
    <row r="524" ht="15"/>
    <row r="526" ht="15"/>
    <row r="527" ht="15"/>
    <row r="528" ht="15"/>
    <row r="531" ht="15"/>
    <row r="532" ht="15"/>
    <row r="533" ht="15"/>
    <row r="534"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49" ht="15"/>
    <row r="850" ht="15"/>
    <row r="851" ht="15"/>
    <row r="855" ht="15"/>
    <row r="856" ht="15"/>
    <row r="866" ht="15"/>
    <row r="871" ht="15"/>
    <row r="882" ht="15"/>
    <row r="883" ht="15"/>
    <row r="890" ht="15"/>
    <row r="891" ht="15"/>
    <row r="895" ht="15"/>
    <row r="896" ht="15"/>
    <row r="897" ht="15"/>
    <row r="904" ht="15"/>
    <row r="905" ht="15"/>
    <row r="906" ht="15"/>
    <row r="907" ht="15"/>
    <row r="909" ht="15"/>
    <row r="910" ht="15"/>
    <row r="911" ht="15"/>
    <row r="914" ht="15"/>
    <row r="915" ht="15"/>
    <row r="916" ht="15"/>
    <row r="917" ht="15"/>
    <row r="919" ht="15"/>
    <row r="920" ht="15"/>
    <row r="921" ht="15"/>
    <row r="922" ht="15"/>
    <row r="923" ht="15"/>
    <row r="924" ht="15"/>
    <row r="926" ht="15"/>
    <row r="927" ht="15"/>
    <row r="929" ht="15"/>
    <row r="930" ht="15"/>
    <row r="932" ht="15"/>
    <row r="933" ht="15"/>
    <row r="934" ht="15"/>
    <row r="936" ht="15"/>
    <row r="937" ht="15"/>
    <row r="938" ht="15"/>
    <row r="939" ht="15"/>
    <row r="940" ht="15"/>
    <row r="944" ht="15"/>
    <row r="945" ht="15"/>
    <row r="946" ht="15"/>
    <row r="947" ht="15"/>
    <row r="950" ht="15"/>
    <row r="951" ht="15"/>
    <row r="954" ht="15"/>
    <row r="995" ht="15"/>
    <row r="996" ht="15"/>
    <row r="999" ht="15"/>
    <row r="1000" ht="15"/>
    <row r="1007" ht="15"/>
    <row r="1008" ht="15"/>
    <row r="1011" ht="15"/>
    <row r="1013" ht="15"/>
    <row r="1015" ht="15"/>
    <row r="1016" ht="15"/>
    <row r="1017" ht="15"/>
    <row r="1020" ht="15"/>
    <row r="1021" ht="15"/>
    <row r="1023" ht="15"/>
    <row r="1026" ht="15"/>
    <row r="1027" ht="15"/>
    <row r="1029" ht="15"/>
    <row r="1030" ht="15"/>
    <row r="1031" ht="15"/>
    <row r="1032" ht="15"/>
    <row r="1033" ht="15"/>
    <row r="1036" ht="15"/>
    <row r="1037" ht="15"/>
    <row r="1038" ht="15"/>
    <row r="1039" ht="15"/>
    <row r="1040" ht="15"/>
    <row r="1041" ht="15"/>
    <row r="1043" ht="15"/>
    <row r="1045" ht="15"/>
    <row r="1047" ht="15"/>
    <row r="1048" ht="15"/>
    <row r="1049" ht="15"/>
    <row r="1051" ht="15"/>
    <row r="1052" ht="15"/>
    <row r="1053" ht="15"/>
    <row r="1054" ht="15"/>
    <row r="1055" ht="15"/>
    <row r="1056" ht="15"/>
    <row r="1057" ht="15"/>
    <row r="1059" ht="15"/>
    <row r="1060" ht="15"/>
    <row r="1061" ht="15"/>
    <row r="1066" ht="15"/>
    <row r="1067" ht="15"/>
    <row r="1071" ht="15"/>
    <row r="1072" ht="15"/>
    <row r="1073" ht="15"/>
    <row r="1076" ht="15"/>
    <row r="1078" ht="15"/>
    <row r="1082" ht="15"/>
    <row r="1086" ht="15"/>
    <row r="1092" ht="15"/>
    <row r="1093" ht="15"/>
    <row r="1095" ht="15"/>
    <row r="1096" ht="15"/>
    <row r="1098" ht="15"/>
    <row r="1101" ht="15"/>
    <row r="1102" ht="15"/>
    <row r="1104" ht="15"/>
    <row r="1106" ht="15"/>
    <row r="1108" ht="15"/>
    <row r="1110" ht="15"/>
    <row r="1111" ht="15"/>
    <row r="1112" ht="15"/>
    <row r="1114" ht="15"/>
    <row r="1115" ht="15"/>
    <row r="1116" ht="15"/>
    <row r="1117" ht="15"/>
    <row r="1120" ht="15"/>
    <row r="1294" ht="15"/>
    <row r="1295" ht="15"/>
    <row r="1305" ht="15"/>
    <row r="1306" ht="15"/>
    <row r="1307" ht="15"/>
    <row r="1313" ht="15"/>
    <row r="1314" ht="15"/>
    <row r="1315" ht="15"/>
    <row r="1316" ht="15"/>
    <row r="1318" ht="15"/>
    <row r="1321" ht="15"/>
    <row r="1322" ht="15"/>
    <row r="1323" ht="15"/>
    <row r="1324" ht="15"/>
    <row r="1326" ht="15"/>
    <row r="1327" ht="15"/>
    <row r="1329" ht="15"/>
    <row r="1330" ht="15"/>
    <row r="1331" ht="15"/>
    <row r="1332" ht="15"/>
    <row r="1334" ht="15"/>
    <row r="1335" ht="15"/>
    <row r="1336" ht="15"/>
    <row r="1339" ht="15"/>
    <row r="1340" ht="15"/>
    <row r="1343" ht="15"/>
    <row r="1344" ht="15"/>
    <row r="1345" ht="15"/>
    <row r="1346" ht="15"/>
    <row r="1347" ht="15"/>
    <row r="1348" ht="15"/>
    <row r="1349" ht="15"/>
    <row r="1350" ht="15"/>
    <row r="1352" ht="15"/>
    <row r="1354" ht="15"/>
    <row r="1355" ht="15"/>
    <row r="1356" ht="15"/>
    <row r="1359" ht="15"/>
    <row r="1369" ht="15"/>
    <row r="1372" ht="15"/>
    <row r="1373" ht="15"/>
    <row r="1377" ht="15"/>
    <row r="1381" ht="15"/>
    <row r="1384" ht="15"/>
    <row r="1386" ht="15"/>
    <row r="1387" ht="15"/>
  </sheetData>
  <dataValidations count="2">
    <dataValidation allowBlank="1" showInputMessage="1" showErrorMessage="1" sqref="E1" xr:uid="{920C6338-E771-4DAE-8C89-92A9093EA4DE}"/>
    <dataValidation type="list" allowBlank="1" showInputMessage="1" showErrorMessage="1" sqref="E2:E1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0.17752800926245982</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7.2856530092612957</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45932.818645833337</v>
      </c>
      <c r="G4" s="139">
        <f ca="1">IFERROR(NOW()-F4,"-")</f>
        <v>1.2398543981471448</v>
      </c>
      <c r="H4" s="140">
        <v>45931.969363425924</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7">
        <f ca="1">IFERROR(NOW()-F5,"-")</f>
        <v>0.35317615741223563</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3</v>
      </c>
      <c r="D6" s="137" t="s">
        <v>33728</v>
      </c>
      <c r="E6" s="137" t="s">
        <v>38964</v>
      </c>
      <c r="F6" s="140">
        <v>45933.920601851853</v>
      </c>
      <c r="G6" s="137">
        <f ca="1">IFERROR(NOW()-F6,"-")</f>
        <v>0.13789837963122409</v>
      </c>
      <c r="H6" s="140">
        <v>45933.858310185184</v>
      </c>
      <c r="I6" s="137" t="str">
        <f>IFERROR(VLOOKUP(D6,DB!A:F,6,0),"")</f>
        <v>SCECO</v>
      </c>
      <c r="J6" s="137" t="str">
        <f>IFERROR(VLOOKUP(D6,DB!A:G,7,0),"")</f>
        <v>Weak</v>
      </c>
      <c r="K6" s="137" t="s">
        <v>39085</v>
      </c>
      <c r="L6" s="137" t="str">
        <f>IFERROR(VLOOKUP(D6,DB!A:I,9,0),"")</f>
        <v>Latis</v>
      </c>
      <c r="M6" s="137"/>
    </row>
    <row r="7" spans="1:16383" ht="31.5" customHeight="1">
      <c r="A7" s="121"/>
      <c r="B7" s="137" t="str">
        <f>IFERROR(VLOOKUP(D7,DB!A:K,11,0),"")</f>
        <v/>
      </c>
      <c r="C7" s="137"/>
      <c r="D7" s="137"/>
      <c r="E7" s="137"/>
      <c r="F7" s="137"/>
      <c r="G7" s="137">
        <f ca="1">IFERROR(NOW()-F7,"-")</f>
        <v>45934.058500231484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45934.058500231484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45934.058500231484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45934.058500231484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45934.058500231484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45934.058500231484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45934.058500231484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45934.058500231484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45934.058500231484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45934.058500231484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45934.058500231484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45934.058500231484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45934.058500231484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45934.058500231484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45934.058500231484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45934.058500231484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45934.058500231484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45934.058500231484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45934.058500231484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45934.058500231484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45934.058500231484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45934.058500231484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45934.058500231484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45934.058500231484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45934.058500231484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45934.058500231484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45934.058500231484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45934.058500231484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45934.058500231484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45934.058500231484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45934.058500231484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45934.058500231484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45934.058500231484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45934.058500231484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45934.058500231484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45934.058500231484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45934.058500231484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45934.058500231484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45934.058500231484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45934.058500231484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45934.058500231484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45934.058500231484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45934.058500231484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45934.058500231484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45934.058500231484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45934.058500231484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45934.058500231484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45934.058500231484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45934.058500231484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45934.058500231484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45934.058500231484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45934.058500231484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45934.058500231484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45934.058500231484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45934.058500231484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45934.058500231484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45934.058500231484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45934.058500231484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45934.058500231484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45934.058500231484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45934.058500231484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45934.058500231484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45934.058500231484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45934.058500231484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45934.058500231484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45934.058500231484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45934.058500231484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45934.058500231484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45934.058500231484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45934.058500231484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45934.058500231484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45934.058500231484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45934.058500231484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45934.058500231484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45934.058500231484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45934.058500231484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45934.058500231484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45934.058500231484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45934.058500231484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45934.058500231484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45934.058500231484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45934.058500231484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45934.058500231484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45934.058500231484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45934.058500231484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45934.058500231484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45934.058500231484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45934.058500231484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45934.058500231484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45934.058500231484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45934.058500231484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45934.058500231484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45934.058500231484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45934.058500231484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45934.058500231484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45934.058500231484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45934.058500231484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45934.058500231484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45934.058500231484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45934.058500231484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45934.058500231484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45934.058500231484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45934.058500231484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45934.058500231484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45934.058500231484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45934.058500231484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45934.058500231484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45934.058500231484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45934.058500231484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45934.058500231484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45934.058500231484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45934.058500231484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45934.058500231484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45934.058500231484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45934.058500231484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45934.058500231484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45934.058500231484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45934.058500231484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45934.058500231484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45934.058500231484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45934.058500231484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45934.058500231484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45934.058500231484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45934.058500231484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45934.058500231484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45934.058500231484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45934.058500231484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45934.058500231484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45934.058500231484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45934.058500231484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45934.058500231484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45934.058500231484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45934.058500231484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45934.058500231484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45934.058500231484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45934.058500231484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45934.058500231484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45934.058500231484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45934.058500231484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45934.058500231484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45934.058500231484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45934.058500231484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45934.058500231484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45934.058500231484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45934.058500231484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45934.058500231484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45934.058500231484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45934.058500231484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45934.058500231484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45934.058500231484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45934.058500231484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45934.058500231484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45934.058500231484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45934.058500231484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45934.058500231484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45934.058500231484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45934.058500231484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45934.058500231484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45934.058500231484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45934.058500231484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45934.058500231484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45934.058500231484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45934.058500231484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45934.058500231484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45934.058500231484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45934.058500231484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45934.058500231484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45934.058500231484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45934.058500231484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45934.058500231484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45934.058500231484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45934.058500231484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45934.058500231484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45934.058500231484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45934.058500231484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45934.058500231484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45934.058500231484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45934.058500231484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45934.058500231484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45934.058500231484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45934.058500231484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45934.058500231484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45934.058500231484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45934.058500231484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45934.058500231484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45934.058500231484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45934.058500231484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45934.058500231484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45934.058500231484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45934.058500231484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45934.058500231484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45934.058500231484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45934.058500231484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45934.058500231484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45934.058500231484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45934.058500231484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45934.058500231484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45934.058500231484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45934.058500231484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45934.058500231484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45934.058500231484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45934.058500231484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45934.058500231484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45934.058500231484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45934.058500231484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45934.058500231484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45934.058500231484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45934.058500231484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45934.058500231484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45934.058500231484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45934.058500231484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45934.058500231484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45934.058500231484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45934.058500231484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45934.058500231484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45934.058500231484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45934.058500231484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45934.058500231484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45934.058500231484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45934.058500231484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45934.058500231484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45934.058500231484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45934.058500231484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45934.058500231484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45934.058500231484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45934.058500231484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45934.058500231484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45934.058500231484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45934.058500231484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45934.058500231484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45934.058500231484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45934.058500231484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45934.058500231484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45934.058500231484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45934.058500231484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45934.058500231484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45934.058500231484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45934.058500231484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45934.058500231484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45934.058500231484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45934.058500231484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45934.058500231484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45934.058500231484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45934.058500231484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45934.058500231484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45934.058500231484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45934.058500231484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45934.058500231484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45934.058500231484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45934.058500231484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45934.058500231484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45934.058500231484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45934.058500231484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45934.058500231484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45934.058500231484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45934.058500231484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45934.058500231484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45934.058500231484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45934.058500231484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45934.058500231484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45934.058500231484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45934.058500231484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45934.058500231484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45934.058500231484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45934.058500231484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45934.058500231484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45934.058500231484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45934.058500231484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45934.058500231484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45934.058500231484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45934.058500231484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45934.058500231484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45934.058500231484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45934.058500231484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45934.058500231484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45934.058500231484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45934.058500231484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45934.058500231484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45934.058500231484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45934.058500231484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45934.058500231484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45934.058500231484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45934.058500231484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45934.058500231484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45934.058500231484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45934.058500231484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45934.058500231484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45934.058500231484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45934.058500231484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45934.058500231484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45934.058500231484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45934.058500231484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45934.058500231484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45934.058500231484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45934.058500231484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45934.058500231484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45934.058500231484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45934.058500231484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45934.058500231484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45934.058500231484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45934.058500231484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45934.058500231484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45934.058500231484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45934.058500231484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45934.058500231484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