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79" documentId="13_ncr:1_{F6CB121F-512D-4AA6-A0C1-0FB36C537598}" xr6:coauthVersionLast="47" xr6:coauthVersionMax="47" xr10:uidLastSave="{86FBC926-1DFF-43C9-9A4D-C8FC0F3FEEE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<sst xmlns="http://schemas.openxmlformats.org/spreadsheetml/2006/main" count="178599" uniqueCount="39074">
  <si>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</si>
  <si>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</si>
  <si>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</si>
  <si>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</si>
  <si>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</si>
  <si>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</si>
  <si>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</si>
  <si>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</si>
  <si>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</si>
  <si>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</si>
  <si>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</si>
  <si>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</si>
  <si>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</si>
  <si>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</si>
  <si>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</si>
  <si>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</si>
  <si>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</si>
  <si>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</si>
  <si>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</si>
  <si>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</si>
  <si>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</si>
  <si>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</si>
  <si>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</si>
  <si>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</si>
  <si>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</si>
  <si>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</si>
  <si>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</si>
  <si>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</si>
  <si>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</si>
  <si>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</si>
  <si>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</si>
  <si>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</si>
  <si>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</si>
  <si>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</si>
  <si>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</si>
  <si>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</si>
  <si>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</si>
  <si>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</si>
  <si>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</si>
  <si>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</si>
  <si>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</si>
  <si>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</si>
  <si>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</si>
  <si>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</si>
  <si>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</si>
  <si>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</si>
  <si>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</si>
  <si>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</si>
  <si>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</si>
  <si>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</si>
  <si>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</si>
  <si>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</si>
  <si>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</si>
  <si>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</si>
  <si>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</si>
  <si>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</si>
  <si>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</si>
  <si>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</si>
  <si>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</si>
  <si>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</si>
  <si>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</si>
  <si>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</si>
  <si>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</si>
  <si>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</si>
  <si>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</si>
  <si>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</si>
  <si>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</si>
  <si>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</si>
  <si>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</si>
  <si>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</si>
  <si>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</si>
  <si>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</si>
  <si>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</si>
  <si>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</si>
  <si>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</si>
  <si>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</si>
  <si>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</si>
  <si>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</si>
  <si>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</si>
  <si>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</si>
  <si>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</si>
  <si>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</si>
  <si>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</si>
  <si>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</si>
  <si>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</si>
  <si>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</si>
  <si>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</si>
  <si>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</si>
  <si>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</si>
  <si>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</si>
  <si>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</si>
  <si>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</si>
  <si>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</si>
  <si>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</si>
  <si>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</si>
  <si>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</si>
  <si>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</si>
  <si>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</si>
  <si>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</si>
  <si>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</si>
  <si>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</si>
  <si>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</si>
  <si>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</si>
  <si>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</si>
  <si>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</si>
  <si>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</si>
  <si>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</si>
  <si>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</si>
  <si>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</si>
  <si>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</si>
  <si>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</si>
  <si>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</si>
  <si>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</si>
  <si>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</si>
  <si>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</si>
  <si>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</si>
  <si>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</si>
  <si>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</si>
  <si>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</si>
  <si>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</si>
  <si>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</si>
  <si>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</si>
  <si>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</si>
  <si>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</si>
  <si>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</si>
  <si>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</si>
  <si>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</si>
  <si>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</si>
  <si>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</si>
  <si>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</si>
  <si>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</si>
  <si>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</si>
  <si>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</si>
  <si>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</si>
  <si>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</si>
  <si>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</si>
  <si>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</si>
  <si>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</si>
  <si>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</si>
  <si>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</si>
  <si>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</si>
  <si>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</si>
  <si>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</si>
  <si>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</si>
  <si>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</si>
  <si>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</si>
  <si>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</si>
  <si>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</si>
  <si>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</si>
  <si>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</si>
  <si>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</si>
  <si>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</si>
  <si>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</si>
  <si>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</si>
  <si>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</si>
  <si>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</si>
  <si>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</si>
  <si>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</si>
  <si>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</si>
  <si>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</si>
  <si>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</si>
  <si>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</si>
  <si>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</si>
  <si>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</si>
  <si>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</si>
  <si>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</si>
  <si>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</si>
  <si>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</si>
  <si>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</si>
  <si>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</si>
  <si>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</si>
  <si>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</si>
  <si>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</si>
  <si>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</si>
  <si>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</si>
  <si>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</si>
  <si>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</si>
  <si>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</si>
  <si>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</si>
  <si>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</si>
  <si>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</si>
  <si>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</si>
  <si>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</si>
  <si>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</si>
  <si>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</si>
  <si>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</si>
  <si>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</si>
  <si>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</si>
  <si>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</si>
  <si>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</si>
  <si>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</si>
  <si>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</si>
  <si>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</si>
  <si>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</si>
  <si>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</si>
  <si>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</si>
  <si>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</si>
  <si>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</si>
  <si>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</si>
  <si>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</si>
  <si>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</si>
  <si>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</si>
  <si>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</si>
  <si>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</si>
  <si>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</si>
  <si>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</si>
  <si>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</si>
  <si>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</si>
  <si>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</si>
  <si>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</si>
  <si>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</si>
  <si>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</si>
  <si>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</si>
  <si>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</si>
  <si>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</si>
  <si>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</si>
  <si>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</si>
  <si>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</si>
  <si>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</si>
  <si>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</si>
  <si>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</si>
  <si>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</si>
  <si>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</si>
  <si>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</si>
  <si>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</si>
  <si>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</si>
  <si>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</si>
  <si>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</si>
  <si>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</si>
  <si>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</si>
  <si>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</si>
  <si>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</si>
  <si>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</si>
  <si>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</si>
  <si>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</si>
  <si>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</si>
  <si>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</si>
  <si>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</si>
  <si>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</si>
  <si>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</si>
  <si>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</si>
  <si>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</si>
  <si>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</si>
  <si>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</si>
  <si>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</si>
  <si>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</si>
  <si>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</si>
  <si>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</si>
  <si>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</si>
  <si>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</si>
  <si>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</si>
  <si>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</si>
  <si>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</si>
  <si>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</si>
  <si>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</si>
  <si>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</si>
  <si>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</si>
  <si>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</si>
  <si>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</si>
  <si>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</si>
  <si>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</si>
  <si>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</si>
  <si>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</si>
  <si>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</si>
  <si>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</si>
  <si>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</si>
  <si>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</si>
  <si>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</si>
  <si>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</si>
  <si>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</si>
  <si>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</si>
  <si>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</si>
  <si>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</si>
  <si>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</si>
  <si>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</si>
  <si>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</si>
  <si>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</si>
  <si>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</si>
  <si>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</si>
  <si>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</si>
  <si>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</si>
  <si>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</si>
  <si>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</si>
  <si>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</si>
  <si>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</si>
  <si>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</si>
  <si>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</si>
  <si>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</si>
  <si>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</si>
  <si>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</si>
  <si>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</si>
  <si>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</si>
  <si>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</si>
  <si>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</si>
  <si>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</si>
  <si>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</si>
  <si>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</si>
  <si>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</si>
  <si>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</si>
  <si>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</si>
  <si>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</si>
  <si>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</si>
  <si>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</si>
  <si>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</si>
  <si>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</si>
  <si>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</si>
  <si>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</si>
  <si>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</si>
  <si>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</si>
  <si>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</si>
  <si>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</si>
  <si>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</si>
  <si>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</si>
  <si>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</si>
  <si>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</si>
  <si>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</si>
  <si>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</si>
  <si>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</si>
  <si>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</si>
  <si>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</si>
  <si>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</si>
  <si>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</si>
  <si>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</si>
  <si>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</si>
  <si>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</si>
  <si>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</si>
  <si>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</si>
  <si>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</si>
  <si>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</si>
  <si>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</si>
  <si>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</si>
  <si>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</si>
  <si>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</si>
  <si>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</si>
  <si>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</si>
  <si>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</si>
  <si>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</si>
  <si>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</si>
  <si>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</si>
  <si>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</si>
  <si>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</si>
  <si>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</si>
  <si>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</si>
  <si>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</si>
  <si>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</si>
  <si>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</si>
  <si>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</si>
  <si>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</si>
  <si>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</si>
  <si>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</si>
  <si>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</si>
  <si>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</si>
  <si>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</si>
  <si>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</si>
  <si>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</si>
  <si>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</si>
  <si>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</si>
  <si>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</si>
  <si>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</si>
  <si>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</si>
  <si>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</si>
  <si>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</si>
  <si>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</si>
  <si>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</si>
  <si>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</si>
  <si>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</si>
  <si>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</si>
  <si>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</si>
  <si>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</si>
  <si>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</si>
  <si>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</si>
  <si>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</si>
  <si>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</si>
  <si>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</si>
  <si>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</si>
  <si>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</si>
  <si>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</si>
  <si>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</si>
  <si>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</si>
  <si>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</si>
  <si>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</si>
  <si>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</si>
  <si>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</si>
  <si>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</si>
  <si>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</si>
  <si>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</si>
  <si>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</si>
  <si>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</si>
  <si>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</si>
  <si>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</si>
  <si>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</si>
  <si>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</si>
  <si>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</si>
  <si>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</si>
  <si>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</si>
  <si>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</si>
  <si>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</si>
  <si>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</si>
  <si>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</si>
  <si>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</si>
  <si>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</si>
  <si>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</si>
  <si>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</si>
  <si>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</si>
  <si>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</si>
  <si>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</si>
  <si>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</si>
  <si>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</si>
  <si>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</si>
  <si>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</si>
  <si>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</si>
  <si>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</si>
  <si>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</si>
  <si>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</si>
  <si>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</si>
  <si>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</si>
  <si>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</si>
  <si>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</si>
  <si>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</si>
  <si>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</si>
  <si>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</si>
  <si>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</si>
  <si>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</si>
  <si>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</si>
  <si>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</si>
  <si>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</si>
  <si>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</si>
  <si>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</si>
  <si>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</si>
  <si>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</si>
  <si>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</si>
  <si>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</si>
  <si>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</si>
  <si>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</si>
  <si>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</si>
  <si>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</si>
  <si>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</si>
  <si>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</si>
  <si>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</si>
  <si>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</si>
  <si>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</si>
  <si>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</si>
  <si>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</si>
  <si>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</si>
  <si>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</si>
  <si>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</si>
  <si>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</si>
  <si>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</si>
  <si>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</si>
  <si>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</si>
  <si>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</si>
  <si>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</si>
  <si>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</si>
  <si>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</si>
  <si>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</si>
  <si>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</si>
  <si>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</si>
  <si>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</si>
  <si>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</si>
  <si>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</si>
  <si>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</si>
  <si>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</si>
  <si>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</si>
  <si>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</si>
  <si>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</si>
  <si>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</si>
  <si>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</si>
  <si>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</si>
  <si>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</si>
  <si>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</si>
  <si>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</si>
  <si>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</si>
  <si>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</si>
  <si>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</si>
  <si>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</si>
  <si>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</si>
  <si>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</si>
  <si>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</si>
  <si>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</si>
  <si>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</si>
  <si>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</si>
  <si>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</si>
  <si>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</si>
  <si>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</si>
  <si>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</si>
  <si>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</si>
  <si>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</si>
  <si>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</si>
  <si>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</si>
  <si>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</si>
  <si>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</si>
  <si>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</si>
  <si>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</si>
  <si>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</si>
  <si>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</si>
  <si>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</si>
  <si>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</si>
  <si>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</si>
  <si>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</si>
  <si>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</si>
  <si>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</si>
  <si>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</si>
  <si>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</si>
  <si>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</si>
  <si>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</si>
  <si>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</si>
  <si>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</si>
  <si>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</si>
  <si>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</si>
  <si>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</si>
  <si>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</si>
  <si>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</si>
  <si>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</si>
  <si>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</si>
  <si>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</si>
  <si>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</si>
  <si>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</si>
  <si>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</si>
  <si>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</si>
  <si>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</si>
  <si>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</si>
  <si>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</si>
  <si>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</si>
  <si>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</si>
  <si>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</si>
  <si>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</si>
  <si>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</si>
  <si>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</si>
  <si>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</si>
  <si>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</si>
  <si>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</si>
  <si>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</si>
  <si>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</si>
  <si>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</si>
  <si>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</si>
  <si>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</si>
  <si>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</si>
  <si>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</si>
  <si>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</si>
  <si>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</si>
  <si>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</si>
  <si>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</si>
  <si>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</si>
  <si>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</si>
  <si>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</si>
  <si>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</si>
  <si>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</si>
  <si>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</si>
  <si>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</si>
  <si>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</si>
  <si>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</si>
  <si>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</si>
  <si>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</si>
  <si>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</si>
  <si>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</si>
  <si>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</si>
  <si>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</si>
  <si>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</si>
  <si>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</si>
  <si>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</si>
  <si>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</si>
  <si>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</si>
  <si>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</si>
  <si>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</si>
  <si>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</si>
  <si>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</si>
  <si>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</si>
  <si>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</si>
  <si>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</si>
  <si>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</si>
  <si>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</si>
  <si>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</si>
  <si>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</si>
  <si>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</si>
  <si>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</si>
  <si>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</si>
  <si>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</si>
  <si>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</si>
  <si>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</si>
  <si>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</si>
  <si>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</si>
  <si>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</si>
  <si>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</si>
  <si>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</si>
  <si>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</si>
  <si>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</si>
  <si>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</si>
  <si>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</si>
  <si>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</si>
  <si>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</si>
  <si>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</si>
  <si>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</si>
  <si>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</si>
  <si>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</si>
  <si>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</si>
  <si>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</si>
  <si>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</si>
  <si>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</si>
  <si>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</si>
  <si>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</si>
  <si>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</si>
  <si>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</si>
  <si>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</si>
  <si>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</si>
  <si>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</si>
  <si>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</si>
  <si>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</si>
  <si>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</si>
  <si>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</si>
  <si>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</si>
  <si>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</si>
  <si>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</si>
  <si>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</si>
  <si>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</si>
  <si>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</si>
  <si>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</si>
  <si>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</si>
  <si>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</si>
  <si>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</si>
  <si>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</si>
  <si>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</si>
  <si>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</si>
  <si>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</si>
  <si>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</si>
  <si>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</si>
  <si>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</si>
  <si>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</si>
  <si>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</si>
  <si>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</si>
  <si>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</si>
  <si>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</si>
  <si>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</si>
  <si>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</si>
  <si>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</si>
  <si>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</si>
  <si>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</si>
  <si>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</si>
  <si>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</si>
  <si>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</si>
  <si>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</si>
  <si>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</si>
  <si>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</si>
  <si>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</si>
  <si>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</si>
  <si>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</si>
  <si>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</si>
  <si>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</si>
  <si>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</si>
  <si>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</si>
  <si>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</si>
  <si>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</si>
  <si>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</si>
  <si>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</si>
  <si>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</si>
  <si>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</si>
  <si>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</si>
  <si>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</si>
  <si>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</si>
  <si>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</si>
  <si>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</si>
  <si>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</si>
  <si>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</si>
  <si>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</si>
  <si>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</si>
  <si>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</si>
  <si>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</si>
  <si>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</si>
  <si>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</si>
  <si>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</si>
  <si>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</si>
  <si>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</si>
  <si>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</si>
  <si>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</si>
  <si>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</si>
  <si>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</si>
  <si>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</si>
  <si>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</si>
  <si>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</si>
  <si>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</si>
  <si>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</si>
  <si>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</si>
  <si>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</si>
  <si>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</si>
  <si>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</si>
  <si>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</si>
  <si>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</si>
  <si>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</si>
  <si>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</si>
  <si>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</si>
  <si>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</si>
  <si>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</si>
  <si>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</si>
  <si>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</si>
  <si>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</si>
  <si>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</si>
  <si>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</si>
  <si>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</si>
  <si>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</si>
  <si>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</si>
  <si>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</si>
  <si>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</si>
  <si>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</si>
  <si>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</si>
  <si>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</si>
  <si>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</si>
  <si>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</si>
  <si>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</si>
  <si>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</si>
  <si>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</si>
  <si>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</si>
  <si>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</si>
  <si>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</si>
  <si>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</si>
  <si>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</si>
  <si>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</si>
  <si>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</si>
  <si>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</si>
  <si>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</si>
  <si>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</si>
  <si>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</si>
  <si>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</si>
  <si>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</si>
  <si>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</si>
  <si>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</si>
  <si>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</si>
  <si>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</si>
  <si>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</si>
  <si>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</si>
  <si>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</si>
  <si>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</si>
  <si>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</si>
  <si>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</si>
  <si>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</si>
  <si>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</si>
  <si>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</si>
  <si>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</si>
  <si>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</si>
  <si>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</si>
  <si>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</si>
  <si>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</si>
  <si>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</si>
  <si>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</si>
  <si>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</si>
  <si>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</si>
  <si>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</si>
  <si>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</si>
  <si>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</si>
  <si>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</si>
  <si>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</si>
  <si>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</si>
  <si>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</si>
  <si>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</si>
  <si>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</si>
  <si>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</si>
  <si>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</si>
  <si>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</si>
  <si>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</si>
  <si>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</si>
  <si>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</si>
  <si>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</si>
  <si>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</si>
  <si>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</si>
  <si>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</si>
  <si>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</si>
  <si>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</si>
  <si>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</si>
  <si>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</si>
  <si>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</si>
  <si>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</si>
  <si>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</si>
  <si>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</si>
  <si>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</si>
  <si>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</si>
  <si>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</si>
  <si>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</si>
  <si>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</si>
  <si>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</si>
  <si>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</si>
  <si>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</si>
  <si>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</si>
  <si>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</si>
  <si>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</si>
  <si>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</si>
  <si>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</si>
  <si>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</si>
  <si>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</si>
  <si>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</si>
  <si>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</si>
  <si>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</si>
  <si>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</si>
  <si>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</si>
  <si>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</si>
  <si>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</si>
  <si>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</si>
  <si>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</si>
  <si>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</si>
  <si>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</si>
  <si>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</si>
  <si>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</si>
  <si>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</si>
  <si>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</si>
  <si>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</si>
  <si>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</si>
  <si>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</si>
  <si>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</si>
  <si>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</si>
  <si>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</si>
  <si>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</si>
  <si>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</si>
  <si>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</si>
  <si>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</si>
  <si>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</si>
  <si>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</si>
  <si>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</si>
  <si>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</si>
  <si>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</si>
  <si>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</si>
  <si>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</si>
  <si>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</si>
  <si>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</si>
  <si>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</si>
  <si>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</si>
  <si>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</si>
  <si>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</si>
  <si>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</si>
  <si>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</si>
  <si>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</si>
  <si>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</si>
  <si>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</si>
  <si>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</si>
  <si>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</si>
  <si>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</si>
  <si>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</si>
  <si>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</si>
  <si>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</si>
  <si>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</si>
  <si>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</si>
  <si>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</si>
  <si>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</si>
  <si>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</si>
  <si>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</si>
  <si>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</si>
  <si>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</si>
  <si>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</si>
  <si>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</si>
  <si>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</si>
  <si>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</si>
  <si>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</si>
  <si>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</si>
  <si>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</si>
  <si>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</si>
  <si>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</si>
  <si>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</si>
  <si>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</si>
  <si>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</si>
  <si>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</si>
  <si>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</si>
  <si>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</si>
  <si>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</si>
  <si>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</si>
  <si>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</si>
  <si>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</si>
  <si>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</si>
  <si>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</si>
  <si>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</si>
  <si>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</si>
  <si>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</si>
  <si>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</si>
  <si>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</si>
  <si>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</si>
  <si>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</si>
  <si>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</si>
  <si>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</si>
  <si>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</si>
  <si>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</si>
  <si>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</si>
  <si>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</si>
  <si>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</si>
  <si>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</si>
  <si>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</si>
  <si>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</si>
  <si>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</si>
  <si>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</si>
  <si>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</si>
  <si>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</si>
  <si>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</si>
  <si>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</si>
  <si>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</si>
  <si>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</si>
  <si>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</si>
  <si>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</si>
  <si>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</si>
  <si>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</si>
  <si>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</si>
  <si>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</si>
  <si>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</si>
  <si>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</si>
  <si>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</si>
  <si>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</si>
  <si>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</si>
  <si>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</si>
  <si>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</si>
  <si>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</si>
  <si>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</si>
  <si>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</si>
  <si>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</si>
  <si>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</si>
  <si>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</si>
  <si>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</si>
  <si>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</si>
  <si>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</si>
  <si>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</si>
  <si>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</si>
  <si>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</si>
  <si>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</si>
  <si>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</si>
  <si>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</si>
  <si>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</si>
  <si>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</si>
  <si>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</si>
  <si>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</si>
  <si>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</si>
  <si>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</si>
  <si>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</si>
  <si>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</si>
  <si>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</si>
  <si>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</si>
  <si>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</si>
  <si>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</si>
  <si>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</si>
  <si>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</si>
  <si>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</si>
  <si>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</si>
  <si>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</si>
  <si>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</si>
  <si>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</si>
  <si>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</si>
  <si>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</si>
  <si>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</si>
  <si>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</si>
  <si>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</si>
  <si>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</si>
  <si>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</si>
  <si>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</si>
  <si>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</si>
  <si>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</si>
  <si>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</si>
  <si>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</si>
  <si>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</si>
  <si>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</si>
  <si>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</si>
  <si>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</si>
  <si>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</si>
  <si>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</si>
  <si>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</si>
  <si>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</si>
  <si>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</si>
  <si>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</si>
  <si>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</si>
  <si>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</si>
  <si>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</si>
  <si>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</si>
  <si>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</si>
  <si>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</si>
  <si>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</si>
  <si>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</si>
  <si>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</si>
  <si>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</si>
  <si>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</si>
  <si>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</si>
  <si>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</si>
  <si>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</si>
  <si>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</si>
  <si>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</si>
  <si>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</si>
  <si>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</si>
  <si>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</si>
  <si>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</si>
  <si>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</si>
  <si>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</si>
  <si>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</si>
  <si>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</si>
  <si>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</si>
  <si>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</si>
  <si>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</si>
  <si>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</si>
  <si>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</si>
  <si>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</si>
  <si>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</si>
  <si>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</si>
  <si>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</si>
  <si>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</si>
  <si>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</si>
  <si>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</si>
  <si>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</si>
  <si>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</si>
  <si>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</si>
  <si>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</si>
  <si>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</si>
  <si>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</si>
  <si>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</si>
  <si>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</si>
  <si>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</si>
  <si>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</si>
  <si>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</si>
  <si>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</si>
  <si>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</si>
  <si>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</si>
  <si>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</si>
  <si>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</si>
  <si>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</si>
  <si>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</si>
  <si>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</si>
  <si>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</si>
  <si>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</si>
  <si>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</si>
  <si>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</si>
  <si>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</si>
  <si>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</si>
  <si>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</si>
  <si>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</si>
  <si>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</si>
  <si>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</si>
  <si>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</si>
  <si>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</si>
  <si>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</si>
  <si>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</si>
  <si>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</si>
  <si>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</si>
  <si>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</si>
  <si>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</si>
  <si>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</si>
  <si>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</si>
  <si>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</si>
  <si>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</si>
  <si>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</si>
  <si>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</si>
  <si>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</si>
  <si>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</si>
  <si>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</si>
  <si>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</si>
  <si>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</si>
  <si>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</si>
  <si>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</si>
  <si>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</si>
  <si>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</si>
  <si>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</si>
  <si>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</si>
  <si>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</si>
  <si>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</si>
  <si>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</si>
  <si>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</si>
  <si>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</si>
  <si>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</si>
  <si>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</si>
  <si>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</si>
  <si>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</si>
  <si>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</si>
  <si>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</si>
  <si>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</si>
  <si>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</si>
  <si>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</si>
  <si>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</si>
  <si>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</si>
  <si>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</si>
  <si>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</si>
  <si>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</si>
  <si>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</si>
  <si>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</si>
  <si>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</si>
  <si>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</si>
  <si>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</si>
  <si>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</si>
  <si>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</si>
  <si>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</si>
  <si>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</si>
  <si>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</si>
  <si>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</si>
  <si>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</si>
  <si>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</si>
  <si>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</si>
  <si>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</si>
  <si>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</si>
  <si>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</si>
  <si>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</si>
  <si>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</si>
  <si>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</si>
  <si>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</si>
  <si>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</si>
  <si>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</si>
  <si>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</si>
  <si>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</si>
  <si>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</si>
  <si>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</si>
  <si>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</si>
  <si>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</si>
  <si>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</si>
  <si>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</si>
  <si>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</si>
  <si>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</si>
  <si>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</si>
  <si>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</si>
  <si>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</si>
  <si>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</si>
  <si>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</si>
  <si>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</si>
  <si>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</si>
  <si>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</si>
  <si>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</si>
  <si>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</si>
  <si>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</si>
  <si>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</si>
  <si>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</si>
  <si>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</si>
  <si>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</si>
  <si>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</si>
  <si>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</si>
  <si>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</si>
  <si>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</si>
  <si>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</si>
  <si>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</si>
  <si>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</si>
  <si>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</si>
  <si>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</si>
  <si>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</si>
  <si>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</si>
  <si>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</si>
  <si>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</si>
  <si>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</si>
  <si>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</si>
  <si>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</si>
  <si>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</si>
  <si>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</si>
  <si>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</si>
  <si>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</si>
  <si>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</si>
  <si>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</si>
  <si>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</si>
  <si>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</si>
  <si>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</si>
  <si>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</si>
  <si>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</si>
  <si>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</si>
  <si>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</si>
  <si>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</si>
  <si>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</si>
  <si>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</si>
  <si>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</si>
  <si>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</si>
  <si>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</si>
  <si>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</si>
  <si>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</si>
  <si>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</si>
  <si>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</si>
  <si>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</si>
  <si>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</si>
  <si>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</si>
  <si>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</si>
  <si>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</si>
  <si>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</si>
  <si>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</si>
  <si>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</si>
  <si>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</si>
  <si>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</si>
  <si>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</si>
  <si>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</si>
  <si>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</si>
  <si>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</si>
  <si>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</si>
  <si>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</si>
  <si>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</si>
  <si>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</si>
  <si>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</si>
  <si>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</si>
  <si>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</si>
  <si>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</si>
  <si>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</si>
  <si>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</si>
  <si>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</si>
  <si>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</si>
  <si>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</si>
  <si>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</si>
  <si>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</si>
  <si>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</si>
  <si>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</si>
  <si>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</si>
  <si>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</si>
  <si>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</si>
  <si>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</si>
  <si>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</si>
  <si>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</si>
  <si>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</si>
  <si>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</si>
  <si>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</si>
  <si>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</si>
  <si>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</si>
  <si>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</si>
  <si>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</si>
  <si>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</si>
  <si>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</si>
  <si>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</si>
  <si>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</si>
  <si>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</si>
  <si>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</si>
  <si>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</si>
  <si>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</si>
  <si>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</si>
  <si>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</si>
  <si>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</si>
  <si>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</si>
  <si>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</si>
  <si>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</si>
  <si>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</si>
  <si>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</si>
  <si>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</si>
  <si>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</si>
  <si>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</si>
  <si>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</si>
  <si>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</si>
  <si>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</si>
  <si>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</si>
  <si>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</si>
  <si>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</si>
  <si>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</si>
  <si>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</si>
  <si>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</si>
  <si>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</si>
  <si>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</si>
  <si>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</si>
  <si>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</si>
  <si>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</si>
  <si>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</si>
  <si>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</si>
  <si>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</si>
  <si>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</si>
  <si>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</si>
  <si>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</si>
  <si>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</si>
  <si>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</si>
  <si>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</si>
  <si>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</si>
  <si>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</si>
  <si>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</si>
  <si>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</si>
  <si>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</si>
  <si>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</si>
  <si>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</si>
  <si>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</si>
  <si>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</si>
  <si>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</si>
  <si>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</si>
  <si>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</si>
  <si>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</si>
  <si>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</si>
  <si>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</si>
  <si>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</si>
  <si>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</si>
  <si>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</si>
  <si>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</si>
  <si>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</si>
  <si>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</si>
  <si>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</si>
  <si>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</si>
  <si>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</si>
  <si>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</si>
  <si>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</si>
  <si>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</si>
  <si>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</si>
  <si>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</si>
  <si>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</si>
  <si>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</si>
  <si>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</si>
  <si>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</si>
  <si>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</si>
  <si>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</si>
  <si>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</si>
  <si>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</si>
  <si>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</si>
  <si>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</si>
  <si>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</si>
  <si>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</si>
  <si>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</si>
  <si>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</si>
  <si>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</si>
  <si>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</si>
  <si>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</si>
  <si>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</si>
  <si>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</si>
  <si>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</si>
  <si>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</si>
  <si>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</si>
  <si>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</si>
  <si>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</si>
  <si>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</si>
  <si>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</si>
  <si>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</si>
  <si>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</si>
  <si>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</si>
  <si>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</si>
  <si>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</si>
  <si>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</si>
  <si>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</si>
  <si>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</si>
  <si>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</si>
  <si>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</si>
  <si>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</si>
  <si>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</si>
  <si>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</si>
  <si>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</si>
  <si>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</si>
  <si>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</si>
  <si>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</si>
  <si>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</si>
  <si>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</si>
  <si>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</si>
  <si>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</si>
  <si>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</si>
  <si>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</si>
  <si>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</si>
  <si>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</si>
  <si>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</si>
  <si>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</si>
  <si>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</si>
  <si>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</si>
  <si>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</si>
  <si>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</si>
  <si>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</si>
  <si>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</si>
  <si>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</si>
  <si>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</si>
  <si>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</si>
  <si>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</si>
  <si>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</si>
  <si>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</si>
  <si>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</si>
  <si>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</si>
  <si>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</si>
  <si>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</si>
  <si>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</si>
  <si>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</si>
  <si>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</si>
  <si>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</si>
  <si>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</si>
  <si>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</si>
  <si>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</si>
  <si>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</si>
  <si>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</si>
  <si>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</si>
  <si>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</si>
  <si>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</si>
  <si>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</si>
  <si>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</si>
  <si>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</si>
  <si>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</si>
  <si>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</si>
  <si>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</si>
  <si>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</si>
  <si>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</si>
  <si>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</si>
  <si>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</si>
  <si>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</si>
  <si>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</si>
  <si>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</si>
  <si>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</si>
  <si>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</si>
  <si>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</si>
  <si>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</si>
  <si>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</si>
  <si>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</si>
  <si>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</si>
  <si>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</si>
  <si>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</si>
  <si>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</si>
  <si>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</si>
  <si>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</si>
  <si>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</si>
  <si>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</si>
  <si>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</si>
  <si>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</si>
  <si>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</si>
  <si>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</si>
  <si>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</si>
  <si>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</si>
  <si>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</si>
  <si>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</si>
  <si>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</si>
  <si>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</si>
  <si>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</si>
  <si>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</si>
  <si>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</si>
  <si>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</si>
  <si>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</si>
  <si>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</si>
  <si>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</si>
  <si>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</si>
  <si>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</si>
  <si>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</si>
  <si>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</si>
  <si>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</si>
  <si>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</si>
  <si>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</si>
  <si>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</si>
  <si>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</si>
  <si>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</si>
  <si>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</si>
  <si>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</si>
  <si>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</si>
  <si>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</si>
  <si>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</si>
  <si>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</si>
  <si>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</si>
  <si>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</si>
  <si>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</si>
  <si>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</si>
  <si>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</si>
  <si>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</si>
  <si>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</si>
  <si>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</si>
  <si>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</si>
  <si>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</si>
  <si>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</si>
  <si>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</si>
  <si>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</si>
  <si>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</si>
  <si>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</si>
  <si>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</si>
  <si>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</si>
  <si>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</si>
  <si>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</si>
  <si>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</si>
  <si>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</si>
  <si>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</si>
  <si>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</si>
  <si>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</si>
  <si>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</si>
  <si>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</si>
  <si>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</si>
  <si>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</si>
  <si>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</si>
  <si>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</si>
  <si>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</si>
  <si>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</si>
  <si>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</si>
  <si>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</si>
  <si>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</si>
  <si>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</si>
  <si>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</si>
  <si>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</si>
  <si>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</si>
  <si>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</si>
  <si>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</si>
  <si>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</si>
  <si>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</si>
  <si>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</si>
  <si>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</si>
  <si>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</si>
  <si>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</si>
  <si>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</si>
  <si>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</si>
  <si>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</si>
  <si>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</si>
  <si>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</si>
  <si>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</si>
  <si>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</si>
  <si>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</si>
  <si>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</si>
  <si>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</si>
  <si>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</si>
  <si>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</si>
  <si>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</si>
  <si>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</si>
  <si>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</si>
  <si>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</si>
  <si>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</si>
  <si>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</si>
  <si>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</si>
  <si>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</si>
  <si>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</si>
  <si>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</si>
  <si>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</si>
  <si>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</si>
  <si>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</si>
  <si>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</si>
  <si>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</si>
  <si>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</si>
  <si>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</si>
  <si>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</si>
  <si>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</si>
  <si>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</si>
  <si>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</si>
  <si>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</si>
  <si>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</si>
  <si>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</si>
  <si>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</si>
  <si>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</si>
  <si>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</si>
  <si>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</si>
  <si>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</si>
  <si>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</si>
  <si>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</si>
  <si>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</si>
  <si>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</si>
  <si>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</si>
  <si>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</si>
  <si>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</si>
  <si>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</si>
  <si>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</si>
  <si>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</si>
  <si>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</si>
  <si>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</si>
  <si>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</si>
  <si>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</si>
  <si>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</si>
  <si>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</si>
  <si>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</si>
  <si>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</si>
  <si>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</si>
  <si>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</si>
  <si>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</si>
  <si>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</si>
  <si>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</si>
  <si>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</si>
  <si>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</si>
  <si>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</si>
  <si>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</si>
  <si>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</si>
  <si>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</si>
  <si>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</si>
  <si>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</si>
  <si>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</si>
  <si>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</si>
  <si>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</si>
  <si>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</si>
  <si>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</si>
  <si>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</si>
  <si>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</si>
  <si>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</si>
  <si>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</si>
  <si>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</si>
  <si>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</si>
  <si>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</si>
  <si>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</si>
  <si>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</si>
  <si>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</si>
  <si>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</si>
  <si>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</si>
  <si>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</si>
  <si>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</si>
  <si>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</si>
  <si>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</si>
  <si>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</si>
  <si>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</si>
  <si>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</si>
  <si>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</si>
  <si>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</si>
  <si>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</si>
  <si>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</si>
  <si>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</si>
  <si>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</si>
  <si>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</si>
  <si>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</si>
  <si>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</si>
  <si>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</si>
  <si>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</si>
  <si>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</si>
  <si>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</si>
  <si>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</si>
  <si>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</si>
  <si>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</si>
  <si>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</si>
  <si>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</si>
  <si>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</si>
  <si>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</si>
  <si>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</si>
  <si>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</si>
  <si>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</si>
  <si>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</si>
  <si>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</si>
  <si>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</si>
  <si>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</si>
  <si>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</si>
  <si>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</si>
  <si>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</si>
  <si>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</si>
  <si>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</si>
  <si>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</si>
  <si>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</si>
  <si>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</si>
  <si>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</si>
  <si>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</si>
  <si>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</si>
  <si>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</si>
  <si>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</si>
  <si>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</si>
  <si>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</si>
  <si>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</si>
  <si>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</si>
  <si>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</si>
  <si>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</si>
  <si>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</si>
  <si>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</si>
  <si>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</si>
  <si>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</si>
  <si>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</si>
  <si>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</si>
  <si>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</si>
  <si>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</si>
  <si>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</si>
  <si>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</si>
  <si>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</si>
  <si>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</si>
  <si>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</si>
  <si>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</si>
  <si>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</si>
  <si>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</si>
  <si>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</si>
  <si>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</si>
  <si>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</si>
  <si>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</si>
  <si>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</si>
  <si>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</si>
  <si>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</si>
  <si>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</si>
  <si>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</si>
  <si>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</si>
  <si>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</si>
  <si>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</si>
  <si>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</si>
  <si>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</si>
  <si>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</si>
  <si>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</si>
  <si>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</si>
  <si>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</si>
  <si>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</si>
  <si>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</si>
  <si>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</si>
  <si>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</si>
  <si>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</si>
  <si>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</si>
  <si>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</si>
  <si>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</si>
  <si>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</si>
  <si>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</si>
  <si>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</si>
  <si>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</si>
  <si>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</si>
  <si>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</si>
  <si>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</si>
  <si>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</si>
  <si>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</si>
  <si>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</si>
  <si>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</si>
  <si>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</si>
  <si>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</si>
  <si>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</si>
  <si>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</si>
  <si>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</si>
  <si>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</si>
  <si>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</si>
  <si>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</si>
  <si>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</si>
  <si>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</si>
  <si>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</si>
  <si>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</si>
  <si>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</si>
  <si>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</si>
  <si>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</si>
  <si>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</si>
  <si>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</si>
  <si>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</si>
  <si>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</si>
  <si>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</si>
  <si>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</si>
  <si>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</si>
  <si>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</si>
  <si>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</si>
  <si>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</si>
  <si>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</si>
  <si>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</si>
  <si>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</si>
  <si>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</si>
  <si>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</si>
  <si>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</si>
  <si>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</si>
  <si>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</si>
  <si>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</si>
  <si>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</si>
  <si>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</si>
  <si>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</si>
  <si>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</si>
  <si>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</si>
  <si>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</si>
  <si>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</si>
  <si>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</si>
  <si>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</si>
  <si>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</si>
  <si>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</si>
  <si>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</si>
  <si>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</si>
  <si>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</si>
  <si>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</si>
  <si>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</si>
  <si>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</si>
  <si>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</si>
  <si>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</si>
  <si>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</si>
  <si>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</si>
  <si>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</si>
  <si>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</si>
  <si>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</si>
  <si>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</si>
  <si>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</si>
  <si>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</si>
  <si>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</si>
  <si>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</si>
  <si>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</si>
  <si>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</si>
  <si>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</si>
  <si>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</si>
  <si>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</si>
  <si>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</si>
  <si>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</si>
  <si>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</si>
  <si>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</si>
  <si>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</si>
  <si>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</si>
  <si>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</si>
  <si>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</si>
  <si>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</si>
  <si>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</si>
  <si>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</si>
  <si>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</si>
  <si>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</si>
  <si>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</si>
  <si>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</si>
  <si>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</si>
  <si>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</si>
  <si>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</si>
  <si>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</si>
  <si>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</si>
  <si>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</si>
  <si>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</si>
  <si>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</si>
  <si>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</si>
  <si>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</si>
  <si>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</si>
  <si>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</si>
  <si>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</si>
  <si>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</si>
  <si>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</si>
  <si>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</si>
  <si>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</si>
  <si>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</si>
  <si>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</si>
  <si>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</si>
  <si>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</si>
  <si>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</si>
  <si>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</si>
  <si>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</si>
  <si>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</si>
  <si>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</si>
  <si>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</si>
  <si>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</si>
  <si>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</si>
  <si>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</si>
  <si>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</si>
  <si>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</si>
  <si>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</si>
  <si>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</si>
  <si>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</si>
  <si>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</si>
  <si>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</si>
  <si>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</si>
  <si>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</si>
  <si>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</si>
  <si>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</si>
  <si>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</si>
  <si>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</si>
  <si>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</si>
  <si>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</si>
  <si>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</si>
  <si>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</si>
  <si>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</si>
  <si>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</si>
  <si>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</si>
  <si>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</si>
  <si>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</si>
  <si>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</si>
  <si>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</si>
  <si>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</si>
  <si>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</si>
  <si>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</si>
  <si>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</si>
  <si>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</si>
  <si>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</si>
  <si>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</si>
  <si>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</si>
  <si>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</si>
  <si>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</si>
  <si>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</si>
  <si>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</si>
  <si>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</si>
  <si>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</si>
  <si>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</si>
  <si>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</si>
  <si>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</si>
  <si>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</si>
  <si>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</si>
  <si>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</si>
  <si>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</si>
  <si>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</si>
  <si>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</si>
  <si>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</si>
  <si>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</si>
  <si>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</si>
  <si>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</si>
  <si>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</si>
  <si>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</si>
  <si>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</si>
  <si>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</si>
  <si>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</si>
  <si>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</si>
  <si>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</si>
  <si>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</si>
  <si>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</si>
  <si>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</si>
  <si>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</si>
  <si>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</si>
  <si>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</si>
  <si>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</si>
  <si>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</si>
  <si>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</si>
  <si>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</si>
  <si>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</si>
  <si>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</si>
  <si>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</si>
  <si>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</si>
  <si>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</si>
  <si>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</si>
  <si>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</si>
  <si>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</si>
  <si>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</si>
  <si>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</si>
  <si>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</si>
  <si>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</si>
  <si>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</si>
  <si>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</si>
  <si>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</si>
  <si>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</si>
  <si>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</si>
  <si>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</si>
  <si>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</si>
  <si>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</si>
  <si>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</si>
  <si>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</si>
  <si>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</si>
  <si>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</si>
  <si>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</si>
  <si>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</si>
  <si>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</si>
  <si>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</si>
  <si>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</si>
  <si>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</si>
  <si>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</si>
  <si>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</si>
  <si>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</si>
  <si>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</si>
  <si>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</si>
  <si>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</si>
  <si>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</si>
  <si>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</si>
  <si>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</si>
  <si>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</si>
  <si>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</si>
  <si>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</si>
  <si>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</si>
  <si>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</si>
  <si>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</si>
  <si>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</si>
  <si>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</si>
  <si>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</si>
  <si>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</si>
  <si>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</si>
  <si>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</si>
  <si>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</si>
  <si>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</si>
  <si>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</si>
  <si>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</si>
  <si>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</si>
  <si>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</si>
  <si>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</si>
  <si>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</si>
  <si>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</si>
  <si>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</si>
  <si>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</si>
  <si>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</si>
  <si>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</si>
  <si>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</si>
  <si>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</si>
  <si>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</si>
  <si>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</si>
  <si>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</si>
  <si>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</si>
  <si>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</si>
  <si>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</si>
  <si>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</si>
  <si>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</si>
  <si>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</si>
  <si>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</si>
  <si>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</si>
  <si>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</si>
  <si>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</si>
  <si>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</si>
  <si>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</si>
  <si>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</si>
  <si>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</si>
  <si>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</si>
  <si>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</si>
  <si>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</si>
  <si>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</si>
  <si>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</si>
  <si>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</si>
  <si>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</si>
  <si>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</si>
  <si>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</si>
  <si>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</si>
  <si>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</si>
  <si>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</si>
  <si>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</si>
  <si>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</si>
  <si>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</si>
  <si>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</si>
  <si>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</si>
  <si>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</si>
  <si>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</si>
  <si>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</si>
  <si>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</si>
  <si>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</si>
  <si>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</si>
  <si>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</si>
  <si>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</si>
  <si>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</si>
  <si>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</si>
  <si>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</si>
  <si>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</si>
  <si>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</si>
  <si>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</si>
  <si>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</si>
  <si>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</si>
  <si>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</si>
  <si>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</si>
  <si>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</si>
  <si>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</si>
  <si>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</si>
  <si>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</si>
  <si>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</si>
  <si>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</si>
  <si>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</si>
  <si>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</si>
  <si>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</si>
  <si>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</si>
  <si>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</si>
  <si>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</si>
  <si>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</si>
  <si>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</si>
  <si>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</si>
  <si>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</si>
  <si>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</si>
  <si>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</si>
  <si>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</si>
  <si>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</si>
  <si>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</si>
  <si>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</si>
  <si>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</si>
  <si>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</si>
  <si>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</si>
  <si>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</si>
  <si>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</si>
  <si>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</si>
  <si>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</si>
  <si>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</si>
  <si>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</si>
  <si>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</si>
  <si>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</si>
  <si>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</si>
  <si>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</si>
  <si>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</si>
  <si>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</si>
  <si>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</si>
  <si>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</si>
  <si>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</si>
  <si>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</si>
  <si>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</si>
  <si>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</si>
  <si>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</si>
  <si>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</si>
  <si>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</si>
  <si>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</si>
  <si>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</si>
  <si>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</si>
  <si>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</si>
  <si>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</si>
  <si>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</si>
  <si>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</si>
  <si>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</si>
  <si>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</si>
  <si>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</si>
  <si>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</si>
  <si>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</si>
  <si>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</si>
  <si>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</si>
  <si>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</si>
  <si>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</si>
  <si>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</si>
  <si>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</si>
  <si>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</si>
  <si>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</si>
  <si>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</si>
  <si>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</si>
  <si>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</si>
  <si>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</si>
  <si>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</si>
  <si>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</si>
  <si>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</si>
  <si>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</si>
  <si>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</si>
  <si>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</si>
  <si>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</si>
  <si>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</si>
  <si>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</si>
  <si>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</si>
  <si>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</si>
  <si>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</si>
  <si>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</si>
  <si>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</si>
  <si>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</si>
  <si>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</si>
  <si>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</si>
  <si>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</si>
  <si>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</si>
  <si>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</si>
  <si>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</si>
  <si>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</si>
  <si>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</si>
  <si>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</si>
  <si>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</si>
  <si>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</si>
  <si>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</si>
  <si>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</si>
  <si>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</si>
  <si>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</si>
  <si>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</si>
  <si>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</si>
  <si>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</si>
  <si>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</si>
  <si>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</si>
  <si>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</si>
  <si>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</si>
  <si>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</si>
  <si>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</si>
  <si>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</si>
  <si>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</si>
  <si>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</si>
  <si>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</si>
  <si>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</si>
  <si>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</si>
  <si>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</si>
  <si>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</si>
  <si>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</si>
  <si>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</si>
  <si>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</si>
  <si>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</si>
  <si>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</si>
  <si>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</si>
  <si>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</si>
  <si>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</si>
  <si>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</si>
  <si>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</si>
  <si>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</si>
  <si>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</si>
  <si>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</si>
  <si>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</si>
  <si>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</si>
  <si>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</si>
  <si>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</si>
  <si>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</si>
  <si>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</si>
  <si>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</si>
  <si>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</si>
  <si>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</si>
  <si>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</si>
  <si>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</si>
  <si>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</si>
  <si>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</si>
  <si>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</si>
  <si>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</si>
  <si>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</si>
  <si>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</si>
  <si>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</si>
  <si>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</si>
  <si>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</si>
  <si>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</si>
  <si>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</si>
  <si>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</si>
  <si>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</si>
  <si>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</si>
  <si>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</si>
  <si>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</si>
  <si>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</si>
  <si>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</si>
  <si>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</si>
  <si>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</si>
  <si>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</si>
  <si>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</si>
  <si>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</si>
  <si>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</si>
  <si>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</si>
  <si>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</si>
  <si>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</si>
  <si>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</si>
  <si>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</si>
  <si>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</si>
  <si>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</si>
  <si>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</si>
  <si>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</si>
  <si>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</si>
  <si>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</si>
  <si>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</si>
  <si>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</si>
  <si>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</si>
  <si>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</si>
  <si>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</si>
  <si>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</si>
  <si>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</si>
  <si>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</si>
  <si>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</si>
  <si>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</si>
  <si>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</si>
  <si>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</si>
  <si>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</si>
  <si>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</si>
  <si>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</si>
  <si>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</si>
  <si>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</si>
  <si>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</si>
  <si>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</si>
  <si>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</si>
  <si>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</si>
  <si>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</si>
  <si>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</si>
  <si>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</si>
  <si>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</si>
  <si>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</si>
  <si>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</si>
  <si>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</si>
  <si>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</si>
  <si>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</si>
  <si>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</si>
  <si>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</si>
  <si>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</si>
  <si>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</si>
  <si>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</si>
  <si>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</si>
  <si>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</si>
  <si>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</si>
  <si>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</si>
  <si>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</si>
  <si>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</si>
  <si>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</si>
  <si>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</si>
  <si>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</si>
  <si>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</si>
  <si>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</si>
  <si>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</si>
  <si>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</si>
  <si>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</si>
  <si>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</si>
  <si>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</si>
  <si>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</si>
  <si>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</si>
  <si>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</si>
  <si>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</si>
  <si>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</si>
  <si>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</si>
  <si>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</si>
  <si>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</si>
  <si>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</si>
  <si>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</si>
  <si>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</si>
  <si>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</si>
  <si>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</si>
  <si>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</si>
  <si>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</si>
  <si>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</si>
  <si>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</si>
  <si>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</si>
  <si>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</si>
  <si>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</si>
  <si>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</si>
  <si>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</si>
  <si>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</si>
  <si>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</si>
  <si>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</si>
  <si>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</si>
  <si>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</si>
  <si>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</si>
  <si>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</si>
  <si>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</si>
  <si>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</si>
  <si>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</si>
  <si>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</si>
  <si>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</si>
  <si>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</si>
  <si>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</si>
  <si>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</si>
  <si>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</si>
  <si>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</si>
  <si>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</si>
  <si>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</si>
  <si>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</si>
  <si>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</si>
  <si>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</si>
  <si>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</si>
  <si>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</si>
  <si>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</si>
  <si>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</si>
  <si>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</si>
  <si>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</si>
  <si>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</si>
  <si>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</si>
  <si>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</si>
  <si>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</si>
  <si>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</si>
  <si>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</si>
  <si>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</si>
  <si>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</si>
  <si>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</si>
  <si>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</si>
  <si>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</si>
  <si>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</si>
  <si>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</si>
  <si>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</si>
  <si>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</si>
  <si>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</si>
  <si>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</si>
  <si>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</si>
  <si>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</si>
  <si>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</si>
  <si>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</si>
  <si>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</si>
  <si>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</si>
  <si>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</si>
  <si>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</si>
  <si>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</si>
  <si>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</si>
  <si>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</si>
  <si>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</si>
  <si>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</si>
  <si>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</si>
  <si>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</si>
  <si>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</si>
  <si>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</si>
  <si>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</si>
  <si>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</si>
  <si>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</si>
  <si>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</si>
  <si>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</si>
  <si>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</si>
  <si>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</si>
  <si>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</si>
  <si>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</si>
  <si>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</si>
  <si>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</si>
  <si>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</si>
  <si>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</si>
  <si>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</si>
  <si>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</si>
  <si>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</si>
  <si>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</si>
  <si>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</si>
  <si>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</si>
  <si>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</si>
  <si>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</si>
  <si>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</si>
  <si>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</si>
  <si>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</si>
  <si>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</si>
  <si>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</si>
  <si>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</si>
  <si>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</si>
  <si>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</si>
  <si>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</si>
  <si>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</si>
  <si>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</si>
  <si>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</si>
  <si>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</si>
  <si>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</si>
  <si>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</si>
  <si>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</si>
  <si>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</si>
  <si>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</si>
  <si>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</si>
  <si>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</si>
  <si>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</si>
  <si>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</si>
  <si>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</si>
  <si>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</si>
  <si>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</si>
  <si>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</si>
  <si>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</si>
  <si>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</si>
  <si>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</si>
  <si>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</si>
  <si>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</si>
  <si>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</si>
  <si>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</si>
  <si>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</si>
  <si>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</si>
  <si>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</si>
  <si>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</si>
  <si>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</si>
  <si>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</si>
  <si>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</si>
  <si>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</si>
  <si>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</si>
  <si>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</si>
  <si>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</si>
  <si>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</si>
  <si>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</si>
  <si>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</si>
  <si>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</si>
  <si>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</si>
  <si>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</si>
  <si>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</si>
  <si>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</si>
  <si>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</si>
  <si>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</si>
  <si>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</si>
  <si>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</si>
  <si>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</si>
  <si>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</si>
  <si>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</si>
  <si>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</si>
  <si>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</si>
  <si>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</si>
  <si>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</si>
  <si>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</si>
  <si>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</si>
  <si>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</si>
  <si>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</si>
  <si>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</si>
  <si>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</si>
  <si>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</si>
  <si>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</si>
  <si>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</si>
  <si>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</si>
  <si>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</si>
  <si>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</si>
  <si>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</si>
  <si>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</si>
  <si>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</si>
  <si>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</si>
  <si>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</si>
  <si>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</si>
  <si>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</si>
  <si>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</si>
  <si>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</si>
  <si>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</si>
  <si>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</si>
  <si>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</si>
  <si>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</si>
  <si>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</si>
  <si>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</si>
  <si>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</si>
  <si>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</si>
  <si>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</si>
  <si>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</si>
  <si>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</si>
  <si>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</si>
  <si>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</si>
  <si>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</si>
  <si>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</si>
  <si>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</si>
  <si>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</si>
  <si>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</si>
  <si>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</si>
  <si>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</si>
  <si>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</si>
  <si>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</si>
  <si>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</si>
  <si>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</si>
  <si>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</si>
  <si>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</si>
  <si>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</si>
  <si>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</si>
  <si>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</si>
  <si>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</si>
  <si>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</si>
  <si>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</si>
  <si>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</si>
  <si>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</si>
  <si>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</si>
  <si>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</si>
  <si>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</si>
  <si>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</si>
  <si>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</si>
  <si>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</si>
  <si>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</si>
  <si>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</si>
  <si>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</si>
  <si>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</si>
  <si>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</si>
  <si>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</si>
  <si>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</si>
  <si>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</si>
  <si>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</si>
  <si>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</si>
  <si>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</si>
  <si>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</si>
  <si>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</si>
  <si>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</si>
  <si>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</si>
  <si>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</si>
  <si>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</si>
  <si>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</si>
  <si>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</si>
  <si>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</si>
  <si>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</si>
  <si>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</si>
  <si>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</si>
  <si>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</si>
  <si>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</si>
  <si>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</si>
  <si>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</si>
  <si>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</si>
  <si>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</si>
  <si>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</si>
  <si>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</si>
  <si>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</si>
  <si>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</si>
  <si>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</si>
  <si>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</si>
  <si>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</si>
  <si>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</si>
  <si>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</si>
  <si>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</si>
  <si>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</si>
  <si>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</si>
  <si>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</si>
  <si>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</si>
  <si>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</si>
  <si>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</si>
  <si>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</si>
  <si>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</si>
  <si>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</si>
  <si>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</si>
  <si>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</si>
  <si>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</si>
  <si>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</si>
  <si>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</si>
  <si>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</si>
  <si>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</si>
  <si>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</si>
  <si>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</si>
  <si>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</si>
  <si>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</si>
  <si>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</si>
  <si>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</si>
  <si>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</si>
  <si>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</si>
  <si>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</si>
  <si>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</si>
  <si>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</si>
  <si>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</si>
  <si>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</si>
  <si>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</si>
  <si>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</si>
  <si>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</si>
  <si>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</si>
  <si>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</si>
  <si>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</si>
  <si>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</si>
  <si>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</si>
  <si>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</si>
  <si>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</si>
  <si>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</si>
  <si>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</si>
  <si>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</si>
  <si>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</si>
  <si>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</si>
  <si>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</si>
  <si>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</si>
  <si>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</si>
  <si>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</si>
  <si>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</si>
  <si>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</si>
  <si>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</si>
  <si>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</si>
  <si>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</si>
  <si>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</si>
  <si>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</si>
  <si>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</si>
  <si>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</si>
  <si>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</si>
  <si>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</si>
  <si>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</si>
  <si>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</si>
  <si>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</si>
  <si>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</si>
  <si>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</si>
  <si>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</si>
  <si>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</si>
  <si>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</si>
  <si>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</si>
  <si>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</si>
  <si>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</si>
  <si>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</si>
  <si>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</si>
  <si>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</si>
  <si>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</si>
  <si>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</si>
  <si>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</si>
  <si>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</si>
  <si>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</si>
  <si>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</si>
  <si>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</si>
  <si>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</si>
  <si>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</si>
  <si>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</si>
  <si>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</si>
  <si>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</si>
  <si>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</si>
  <si>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</si>
  <si>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</si>
  <si>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</si>
  <si>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</si>
  <si>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</si>
  <si>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</si>
  <si>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</si>
  <si>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</si>
  <si>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</si>
  <si>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</si>
  <si>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</si>
  <si>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</si>
  <si>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</si>
  <si>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</si>
  <si>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</si>
  <si>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</si>
  <si>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</si>
  <si>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</si>
  <si>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</si>
  <si>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</si>
  <si>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</si>
  <si>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</si>
  <si>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</si>
  <si>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</si>
  <si>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</si>
  <si>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</si>
  <si>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</si>
  <si>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</si>
  <si>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</si>
  <si>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</si>
  <si>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</si>
  <si>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</si>
  <si>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</si>
  <si>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</si>
  <si>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</si>
  <si>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</si>
  <si>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</si>
  <si>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</si>
  <si>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</si>
  <si>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</si>
  <si>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</si>
  <si>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</si>
  <si>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</si>
  <si>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</si>
  <si>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</si>
  <si>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</si>
  <si>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</si>
  <si>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</si>
  <si>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</si>
  <si>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</si>
  <si>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</si>
  <si>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</si>
  <si>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</si>
  <si>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</si>
  <si>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</si>
  <si>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</si>
  <si>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</si>
  <si>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</si>
  <si>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</si>
  <si>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</si>
  <si>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</si>
  <si>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</si>
  <si>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</si>
  <si>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</si>
  <si>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</si>
  <si>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</si>
  <si>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</si>
  <si>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</si>
  <si>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</si>
  <si>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</si>
  <si>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</si>
  <si>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</si>
  <si>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</si>
  <si>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</si>
  <si>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</si>
  <si>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</si>
  <si>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</si>
  <si>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</si>
  <si>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</si>
  <si>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</si>
  <si>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</si>
  <si>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</si>
  <si>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</si>
  <si>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</si>
  <si>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</si>
  <si>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</si>
  <si>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</si>
  <si>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</si>
  <si>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</si>
  <si>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</si>
  <si>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</si>
  <si>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</si>
  <si>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</si>
  <si>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</si>
  <si>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</si>
  <si>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</si>
  <si>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</si>
  <si>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</si>
  <si>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</si>
  <si>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</si>
  <si>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</si>
  <si>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</si>
  <si>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</si>
  <si>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</si>
  <si>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</si>
  <si>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</si>
  <si>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</si>
  <si>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</si>
  <si>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</si>
  <si>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</si>
  <si>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</si>
  <si>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</si>
  <si>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</si>
  <si>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</si>
  <si>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</si>
  <si>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</si>
  <si>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</si>
  <si>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</si>
  <si>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</si>
  <si>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</si>
  <si>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</si>
  <si>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</si>
  <si>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</si>
  <si>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</si>
  <si>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</si>
  <si>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</si>
  <si>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</si>
  <si>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</si>
  <si>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</si>
  <si>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</si>
  <si>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</si>
  <si>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</si>
  <si>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</si>
  <si>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</si>
  <si>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</si>
  <si>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</si>
  <si>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</si>
  <si>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</si>
  <si>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</si>
  <si>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</si>
  <si>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</si>
  <si>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</si>
  <si>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</si>
  <si>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</si>
  <si>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</si>
  <si>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</si>
  <si>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</si>
  <si>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</si>
  <si>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</si>
  <si>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</si>
  <si>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</si>
  <si>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</si>
  <si>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</si>
  <si>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</si>
  <si>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</si>
  <si>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</si>
  <si>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</si>
  <si>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</si>
  <si>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</si>
  <si>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</si>
  <si>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</si>
  <si>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</si>
  <si>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</si>
  <si>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</si>
  <si>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</si>
  <si>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</si>
  <si>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</si>
  <si>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</si>
  <si>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</si>
  <si>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</si>
  <si>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</si>
  <si>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</si>
  <si>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</si>
  <si>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</si>
  <si>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</si>
  <si>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</si>
  <si>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</si>
  <si>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</si>
  <si>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</si>
  <si>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</si>
  <si>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</si>
  <si>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</si>
  <si>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</si>
  <si>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</si>
  <si>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</si>
  <si>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</si>
  <si>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</si>
  <si>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</si>
  <si>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</si>
  <si>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</si>
  <si>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</si>
  <si>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</si>
  <si>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</si>
  <si>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</si>
  <si>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</si>
  <si>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</si>
  <si>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</si>
  <si>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</si>
  <si>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</si>
  <si>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</si>
  <si>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</si>
  <si>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</si>
  <si>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</si>
  <si>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</si>
  <si>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</si>
  <si>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</si>
  <si>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</si>
  <si>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</si>
  <si>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</si>
  <si>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</si>
  <si>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</si>
  <si>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</si>
  <si>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</si>
  <si>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</si>
  <si>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</si>
  <si>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</si>
  <si>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</si>
  <si>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</si>
  <si>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</si>
  <si>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</si>
  <si>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</si>
  <si>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</si>
  <si>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</si>
  <si>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</si>
  <si>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</si>
  <si>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</si>
  <si>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</si>
  <si>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</si>
  <si>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</si>
  <si>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</si>
  <si>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</si>
  <si>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</si>
  <si>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</si>
  <si>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</si>
  <si>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</si>
  <si>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</si>
  <si>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</si>
  <si>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</si>
  <si>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</si>
  <si>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</si>
  <si>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</si>
  <si>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</si>
  <si>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</si>
  <si>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</si>
  <si>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</si>
  <si>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</si>
  <si>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</si>
  <si>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</si>
  <si>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</si>
  <si>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</si>
  <si>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</si>
  <si>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</si>
  <si>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</si>
  <si>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</si>
  <si>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</si>
  <si>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</si>
  <si>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</si>
  <si>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</si>
  <si>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</si>
  <si>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</si>
  <si>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</si>
  <si>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</si>
  <si>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</si>
  <si>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</si>
  <si>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</si>
  <si>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</si>
  <si>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</si>
  <si>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</si>
  <si>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</si>
  <si>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</si>
  <si>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</si>
  <si>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</si>
  <si>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</si>
  <si>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</si>
  <si>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</si>
  <si>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</si>
  <si>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</si>
  <si>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</si>
  <si>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</si>
  <si>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</si>
  <si>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</si>
  <si>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</si>
  <si>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</si>
  <si>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</si>
  <si>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</si>
  <si>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</si>
  <si>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</si>
  <si>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</si>
  <si>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</si>
  <si>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</si>
  <si>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</si>
  <si>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</si>
  <si>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</si>
  <si>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</si>
  <si>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</si>
  <si>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</si>
  <si>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</si>
  <si>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</si>
  <si>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</si>
  <si>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</si>
  <si>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</si>
  <si>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</si>
  <si>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</si>
  <si>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</si>
  <si>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</si>
  <si>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</si>
  <si>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</si>
  <si>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</si>
  <si>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</si>
  <si>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</si>
  <si>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</si>
  <si>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</si>
  <si>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</si>
  <si>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</si>
  <si>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</si>
  <si>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</si>
  <si>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</si>
  <si>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</si>
  <si>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</si>
  <si>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</si>
  <si>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</si>
  <si>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</si>
  <si>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</si>
  <si>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</si>
  <si>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</si>
  <si>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</si>
  <si>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</si>
  <si>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</si>
  <si>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</si>
  <si>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</si>
  <si>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</si>
  <si>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</si>
  <si>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</si>
  <si>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</si>
  <si>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</si>
  <si>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</si>
  <si>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</si>
  <si>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</si>
  <si>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</si>
  <si>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</si>
  <si>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</si>
  <si>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</si>
  <si>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</si>
  <si>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</si>
  <si>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</si>
  <si>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</si>
  <si>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</si>
  <si>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</si>
  <si>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</si>
  <si>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</si>
  <si>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</si>
  <si>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</si>
  <si>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</si>
  <si>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</si>
  <si>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</si>
  <si>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</si>
  <si>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</si>
  <si>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</si>
  <si>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</si>
  <si>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</si>
  <si>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</si>
  <si>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</si>
  <si>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</si>
  <si>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</si>
  <si>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</si>
  <si>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</si>
  <si>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</si>
  <si>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</si>
  <si>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</si>
  <si>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</si>
  <si>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</si>
  <si>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</si>
  <si>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</si>
  <si>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</si>
  <si>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</si>
  <si>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</si>
  <si>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</si>
  <si>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</si>
  <si>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</si>
  <si>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</si>
  <si>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</si>
  <si>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</si>
  <si>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</si>
  <si>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</si>
  <si>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</si>
  <si>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</si>
  <si>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</si>
  <si>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</si>
  <si>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</si>
  <si>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</si>
  <si>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</si>
  <si>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</si>
  <si>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</si>
  <si>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</si>
  <si>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</si>
  <si>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</si>
  <si>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</si>
  <si>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</si>
  <si>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</si>
  <si>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</si>
  <si>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</si>
  <si>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</si>
  <si>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</si>
  <si>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</si>
  <si>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</si>
  <si>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</si>
  <si>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</si>
  <si>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</si>
  <si>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</si>
  <si>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</si>
  <si>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</si>
  <si>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</si>
  <si>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</si>
  <si>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</si>
  <si>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</si>
  <si>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</si>
  <si>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</si>
  <si>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</si>
  <si>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</si>
  <si>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</si>
  <si>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</si>
  <si>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</si>
  <si>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</si>
  <si>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</si>
  <si>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</si>
  <si>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</si>
  <si>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</si>
  <si>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</si>
  <si>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</si>
  <si>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</si>
  <si>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</si>
  <si>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</si>
  <si>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</si>
  <si>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</si>
  <si>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</si>
  <si>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</si>
  <si>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</si>
  <si>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</si>
  <si>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</si>
  <si>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</si>
  <si>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</si>
  <si>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</si>
  <si>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</si>
  <si>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</si>
  <si>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</si>
  <si>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</si>
  <si>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</si>
  <si>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</si>
  <si>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</si>
  <si>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</si>
  <si>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</si>
  <si>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</si>
  <si>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</si>
  <si>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</si>
  <si>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</si>
  <si>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</si>
  <si>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</si>
  <si>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</si>
  <si>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</si>
  <si>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</si>
  <si>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</si>
  <si>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</si>
  <si>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</si>
  <si>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</si>
  <si>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</si>
  <si>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</si>
  <si>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</si>
  <si>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</si>
  <si>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</si>
  <si>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</si>
  <si>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</si>
  <si>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</si>
  <si>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</si>
  <si>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</si>
  <si>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</si>
  <si>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</si>
  <si>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</si>
  <si>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</si>
  <si>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</si>
  <si>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</si>
  <si>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</si>
  <si>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</si>
  <si>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</si>
  <si>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</si>
  <si>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</si>
  <si>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</si>
  <si>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</si>
  <si>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</si>
  <si>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</si>
  <si>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</si>
  <si>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</si>
  <si>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</si>
  <si>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</si>
  <si>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</si>
  <si>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</si>
  <si>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</si>
  <si>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</si>
  <si>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</si>
  <si>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</si>
  <si>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</si>
  <si>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</si>
  <si>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</si>
  <si>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</si>
  <si>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</si>
  <si>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</si>
  <si>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</si>
  <si>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</si>
  <si>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</si>
  <si>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</si>
  <si>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</si>
  <si>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</si>
  <si>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</si>
  <si>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</si>
  <si>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</si>
  <si>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</si>
  <si>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</si>
  <si>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</si>
  <si>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</si>
  <si>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</si>
  <si>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</si>
  <si>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</si>
  <si>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</si>
  <si>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</si>
  <si>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</si>
  <si>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</si>
  <si>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</si>
  <si>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</si>
  <si>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</si>
  <si>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</si>
  <si>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</si>
  <si>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</si>
  <si>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</si>
  <si>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</si>
  <si>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</si>
  <si>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</si>
  <si>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</si>
  <si>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</si>
  <si>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</si>
  <si>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</si>
  <si>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</si>
  <si>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</si>
  <si>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</si>
  <si>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</si>
  <si>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</si>
  <si>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</si>
  <si>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</si>
  <si>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</si>
  <si>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</si>
  <si>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</si>
  <si>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</si>
  <si>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</si>
  <si>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</si>
  <si>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</si>
  <si>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</si>
  <si>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</si>
  <si>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</si>
  <si>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</si>
  <si>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</si>
  <si>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</si>
  <si>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</si>
  <si>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</si>
  <si>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</si>
  <si>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</si>
  <si>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</si>
  <si>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</si>
  <si>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</si>
  <si>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</si>
  <si>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</si>
  <si>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</si>
  <si>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</si>
  <si>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</si>
  <si>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</si>
  <si>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</si>
  <si>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</si>
  <si>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</si>
  <si>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</si>
  <si>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</si>
  <si>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</si>
  <si>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</si>
  <si>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</si>
  <si>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</si>
  <si>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</si>
  <si>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</si>
  <si>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</si>
  <si>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</si>
  <si>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</si>
  <si>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</si>
  <si>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</si>
  <si>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</si>
  <si>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</si>
  <si>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</si>
  <si>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</si>
  <si>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</si>
  <si>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</si>
  <si>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</si>
  <si>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</si>
  <si>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</si>
  <si>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</si>
  <si>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</si>
  <si>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</si>
  <si>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</si>
  <si>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</si>
  <si>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</si>
  <si>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</si>
  <si>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</si>
  <si>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</si>
  <si>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</si>
  <si>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</si>
  <si>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</si>
  <si>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</si>
  <si>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</si>
  <si>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</si>
  <si>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</si>
  <si>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</si>
  <si>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</si>
  <si>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</si>
  <si>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</si>
  <si>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</si>
  <si>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</si>
  <si>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</si>
  <si>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</si>
  <si>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</si>
  <si>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</si>
  <si>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</si>
  <si>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</si>
  <si>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</si>
  <si>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</si>
  <si>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</si>
  <si>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</si>
  <si>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</si>
  <si>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</si>
  <si>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</si>
  <si>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</si>
  <si>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</si>
  <si>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</si>
  <si>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</si>
  <si>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</si>
  <si>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</si>
  <si>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</si>
  <si>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</si>
  <si>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</si>
  <si>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</si>
  <si>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</si>
  <si>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</si>
  <si>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</si>
  <si>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</si>
  <si>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</si>
  <si>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</si>
  <si>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</si>
  <si>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</si>
  <si>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</si>
  <si>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</si>
  <si>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</si>
  <si>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</si>
  <si>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</si>
  <si>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</si>
  <si>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</si>
  <si>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</si>
  <si>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</si>
  <si>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</si>
  <si>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</si>
  <si>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</si>
  <si>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</si>
  <si>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</si>
  <si>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</si>
  <si>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</si>
  <si>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</si>
  <si>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</si>
  <si>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</si>
  <si>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</si>
  <si>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</si>
  <si>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</si>
  <si>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</si>
  <si>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</si>
  <si>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</si>
  <si>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</si>
  <si>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</si>
  <si>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</si>
  <si>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</si>
  <si>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</si>
  <si>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</si>
  <si>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</si>
  <si>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</si>
  <si>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</si>
  <si>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</si>
  <si>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</si>
  <si>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</si>
  <si>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</si>
  <si>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</si>
  <si>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</si>
  <si>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</si>
  <si>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</si>
  <si>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</si>
  <si>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</si>
  <si>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</si>
  <si>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</si>
  <si>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</si>
  <si>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</si>
  <si>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</si>
  <si>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</si>
  <si>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</si>
  <si>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</si>
  <si>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</si>
  <si>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</si>
  <si>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</si>
  <si>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</si>
  <si>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</si>
  <si>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</si>
  <si>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</si>
  <si>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</si>
  <si>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</si>
  <si>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</si>
  <si>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</si>
  <si>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</si>
  <si>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</si>
  <si>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</si>
  <si>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</si>
  <si>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</si>
  <si>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</si>
  <si>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</si>
  <si>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</si>
  <si>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</si>
  <si>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</si>
  <si>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</si>
  <si>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</si>
  <si>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</si>
  <si>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</si>
  <si>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</si>
  <si>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</si>
  <si>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</si>
  <si>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</si>
  <si>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</si>
  <si>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</si>
  <si>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</si>
  <si>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</si>
  <si>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</si>
  <si>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</si>
  <si>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</si>
  <si>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</si>
  <si>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</si>
  <si>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</si>
  <si>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</si>
  <si>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</si>
  <si>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</si>
  <si>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</si>
  <si>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</si>
  <si>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</si>
  <si>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</si>
  <si>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</si>
  <si>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</si>
  <si>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</si>
  <si>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</si>
  <si>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</si>
  <si>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</si>
  <si>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</si>
  <si>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</si>
  <si>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</si>
  <si>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</si>
  <si>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</si>
  <si>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</si>
  <si>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</si>
  <si>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</si>
  <si>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</si>
  <si>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</si>
  <si>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</si>
  <si>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</si>
  <si>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</si>
  <si>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</si>
  <si>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</si>
  <si>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</si>
  <si>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</si>
  <si>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</si>
  <si>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</si>
  <si>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</si>
  <si>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</si>
  <si>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</si>
  <si>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</si>
  <si>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</si>
  <si>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</si>
  <si>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</si>
  <si>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</si>
  <si>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</si>
  <si>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</si>
  <si>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</si>
  <si>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</si>
  <si>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</si>
  <si>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</si>
  <si>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</si>
  <si>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</si>
  <si>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</si>
  <si>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</si>
  <si>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</si>
  <si>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</si>
  <si>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</si>
  <si>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</si>
  <si>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</si>
  <si>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</si>
  <si>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</si>
  <si>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</si>
  <si>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</si>
  <si>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</si>
  <si>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</si>
  <si>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</si>
  <si>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</si>
  <si>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</si>
  <si>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</si>
  <si>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</si>
  <si>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</si>
  <si>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</si>
  <si>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</si>
  <si>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</si>
  <si>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</si>
  <si>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</si>
  <si>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</si>
  <si>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</si>
  <si>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</si>
  <si>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</si>
  <si>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</si>
  <si>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</si>
  <si>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</si>
  <si>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</si>
  <si>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</si>
  <si>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</si>
  <si>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</si>
  <si>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</si>
  <si>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</si>
  <si>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</si>
  <si>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</si>
  <si>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</si>
  <si>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</si>
  <si>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</si>
  <si>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</si>
  <si>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</si>
  <si>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</si>
  <si>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</si>
  <si>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</si>
  <si>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</si>
  <si>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</si>
  <si>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</si>
  <si>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</si>
  <si>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</si>
  <si>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</si>
  <si>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</si>
  <si>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</si>
  <si>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</si>
  <si>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</si>
  <si>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</si>
  <si>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</si>
  <si>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</si>
  <si>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</si>
  <si>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</si>
  <si>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</si>
  <si>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</si>
  <si>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</si>
  <si>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</si>
  <si>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</si>
  <si>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</si>
  <si>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</si>
  <si>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</si>
  <si>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</si>
  <si>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</si>
  <si>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</si>
  <si>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</si>
  <si>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</si>
  <si>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</si>
  <si>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</si>
  <si>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</si>
  <si>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</si>
  <si>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</si>
  <si>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</si>
  <si>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</si>
  <si>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</si>
  <si>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</si>
  <si>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</si>
  <si>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</si>
  <si>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</si>
  <si>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</si>
  <si>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</si>
  <si>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</si>
  <si>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</si>
  <si>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</si>
  <si>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</si>
  <si>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</si>
  <si>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</si>
  <si>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</si>
  <si>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</si>
  <si>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</si>
  <si>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</si>
  <si>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</si>
  <si>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</si>
  <si>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</si>
  <si>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</si>
  <si>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</si>
  <si>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</si>
  <si>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</si>
  <si>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</si>
  <si>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</si>
  <si>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</si>
  <si>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</si>
  <si>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</si>
  <si>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</si>
  <si>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</si>
  <si>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</si>
  <si>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</si>
  <si>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</si>
  <si>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</si>
  <si>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</si>
  <si>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</si>
  <si>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</si>
  <si>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</si>
  <si>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</si>
  <si>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</si>
  <si>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</si>
  <si>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</si>
  <si>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</si>
  <si>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</si>
  <si>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</si>
  <si>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</si>
  <si>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</si>
  <si>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</si>
  <si>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</si>
  <si>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</si>
  <si>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</si>
  <si>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</si>
  <si>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</si>
  <si>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</si>
  <si>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</si>
  <si>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</si>
  <si>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</si>
  <si>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</si>
  <si>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</si>
  <si>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</si>
  <si>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</si>
  <si>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</si>
  <si>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</si>
  <si>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</si>
  <si>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</si>
  <si>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</si>
  <si>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</si>
  <si>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</si>
  <si>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</si>
  <si>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</si>
  <si>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</si>
  <si>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</si>
  <si>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</si>
  <si>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</si>
  <si>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</si>
  <si>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</si>
  <si>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</si>
  <si>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</si>
  <si>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</si>
  <si>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</si>
  <si>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</si>
  <si>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</si>
  <si>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</si>
  <si>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</si>
  <si>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</si>
  <si>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</si>
  <si>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</si>
  <si>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</si>
  <si>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</si>
  <si>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</si>
  <si>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</si>
  <si>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</si>
  <si>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</si>
  <si>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</si>
  <si>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</si>
  <si>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</si>
  <si>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</si>
  <si>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</si>
  <si>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</si>
  <si>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</si>
  <si>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</si>
  <si>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</si>
  <si>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</si>
  <si>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</si>
  <si>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</si>
  <si>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</si>
  <si>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</si>
  <si>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</si>
  <si>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</si>
  <si>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</si>
  <si>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</si>
  <si>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</si>
  <si>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</si>
  <si>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</si>
  <si>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</si>
  <si>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</si>
  <si>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</si>
  <si>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</si>
  <si>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</si>
  <si>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</si>
  <si>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</si>
  <si>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</si>
  <si>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</si>
  <si>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</si>
  <si>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</si>
  <si>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</si>
  <si>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</si>
  <si>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</si>
  <si>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</si>
  <si>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</si>
  <si>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</si>
  <si>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</si>
  <si>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</si>
  <si>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</si>
  <si>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</si>
  <si>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</si>
  <si>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</si>
  <si>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</si>
  <si>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</si>
  <si>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</si>
  <si>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</si>
  <si>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</si>
  <si>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</si>
  <si>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</si>
  <si>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</si>
  <si>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</si>
  <si>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</si>
  <si>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</si>
  <si>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</si>
  <si>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</si>
  <si>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</si>
  <si>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</si>
  <si>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</si>
  <si>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</si>
  <si>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</si>
  <si>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</si>
  <si>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</si>
  <si>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</si>
  <si>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</si>
  <si>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</si>
  <si>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</si>
  <si>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</si>
  <si>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</si>
  <si>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</si>
  <si>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</si>
  <si>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</si>
  <si>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</si>
  <si>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</si>
  <si>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</si>
  <si>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</si>
  <si>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</si>
  <si>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</si>
  <si>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</si>
  <si>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</si>
  <si>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</si>
  <si>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</si>
  <si>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</si>
  <si>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</si>
  <si>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</si>
  <si>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</si>
  <si>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</si>
  <si>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</si>
  <si>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</si>
  <si>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</si>
  <si>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</si>
  <si>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</si>
  <si>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</si>
  <si>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</si>
  <si>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</si>
  <si>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</si>
  <si>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</si>
  <si>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</si>
  <si>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</si>
  <si>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</si>
  <si>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</si>
  <si>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</si>
  <si>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</si>
  <si>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</si>
  <si>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</si>
  <si>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</si>
  <si>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</si>
  <si>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</si>
  <si>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</si>
  <si>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</si>
  <si>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</si>
  <si>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</si>
  <si>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</si>
  <si>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</si>
  <si>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</si>
  <si>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</si>
  <si>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</si>
  <si>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</si>
  <si>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</si>
  <si>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</si>
  <si>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</si>
  <si>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</si>
  <si>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</si>
  <si>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</si>
  <si>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</si>
  <si>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</si>
  <si>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</si>
  <si>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</si>
  <si>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</si>
  <si>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</si>
  <si>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</si>
  <si>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</si>
  <si>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</si>
  <si>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</si>
  <si>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</si>
  <si>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</si>
  <si>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</si>
  <si>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</si>
  <si>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</si>
  <si>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</si>
  <si>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</si>
  <si>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</si>
  <si>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</si>
  <si>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</si>
  <si>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</si>
  <si>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</si>
  <si>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</si>
  <si>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</si>
  <si>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</si>
  <si>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</si>
  <si>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</si>
  <si>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</si>
  <si>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</si>
  <si>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</si>
  <si>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</si>
  <si>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</si>
  <si>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</si>
  <si>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</si>
  <si>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</si>
  <si>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</si>
  <si>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</si>
  <si>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</si>
  <si>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</si>
  <si>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</si>
  <si>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</si>
  <si>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</si>
  <si>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</si>
  <si>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</si>
  <si>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</si>
  <si>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</si>
  <si>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</si>
  <si>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</si>
  <si>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</si>
  <si>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</si>
  <si>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</si>
  <si>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</si>
  <si>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</si>
  <si>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</si>
  <si>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</si>
  <si>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</si>
  <si>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</si>
  <si>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</si>
  <si>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</si>
  <si>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</si>
  <si>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</si>
  <si>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</si>
  <si>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</si>
  <si>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</si>
  <si>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</si>
  <si>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</si>
  <si>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</si>
  <si>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</si>
  <si>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</si>
  <si>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</si>
  <si>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</si>
  <si>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</si>
  <si>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</si>
  <si>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</si>
  <si>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</si>
  <si>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</si>
  <si>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</si>
  <si>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</si>
  <si>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</si>
  <si>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</si>
  <si>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</si>
  <si>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</si>
  <si>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</si>
  <si>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</si>
  <si>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</si>
  <si>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</si>
  <si>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</si>
  <si>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</si>
  <si>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</si>
  <si>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</si>
  <si>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</si>
  <si>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</si>
  <si>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</si>
  <si>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</si>
  <si>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</si>
  <si>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</si>
  <si>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</si>
  <si>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</si>
  <si>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</si>
  <si>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</si>
  <si>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</si>
  <si>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</si>
  <si>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</si>
  <si>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</si>
  <si>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</si>
  <si>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</si>
  <si>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</si>
  <si>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</si>
  <si>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</si>
  <si>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</si>
  <si>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</si>
  <si>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</si>
  <si>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</si>
  <si>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</si>
  <si>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</si>
  <si>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</si>
  <si>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</si>
  <si>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</si>
  <si>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</si>
  <si>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</si>
  <si>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</si>
  <si>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</si>
  <si>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</si>
  <si>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</si>
  <si>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</si>
  <si>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</si>
  <si>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</si>
  <si>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</si>
  <si>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</si>
  <si>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</si>
  <si>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</si>
  <si>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</si>
  <si>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</si>
  <si>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</si>
  <si>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</si>
  <si>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</si>
  <si>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</si>
  <si>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</si>
  <si>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</si>
  <si>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</si>
  <si>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</si>
  <si>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</si>
  <si>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</si>
  <si>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</si>
  <si>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</si>
  <si>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</si>
  <si>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</si>
  <si>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</si>
  <si>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</si>
  <si>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</si>
  <si>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</si>
  <si>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</si>
  <si>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</si>
  <si>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</si>
  <si>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</si>
  <si>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</si>
  <si>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</si>
  <si>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</si>
  <si>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</si>
  <si>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</si>
  <si>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</si>
  <si>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</si>
  <si>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</si>
  <si>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</si>
  <si>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</si>
  <si>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</si>
  <si>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</si>
  <si>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</si>
  <si>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</si>
  <si>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</si>
  <si>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</si>
  <si>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</si>
  <si>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</si>
  <si>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</si>
  <si>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</si>
  <si>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</si>
  <si>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</si>
  <si>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</si>
  <si>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</si>
  <si>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</si>
  <si>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</si>
  <si>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</si>
  <si>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</si>
  <si>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</si>
  <si>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</si>
  <si>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</si>
  <si>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</si>
  <si>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</si>
  <si>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</si>
  <si>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</si>
  <si>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</si>
  <si>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</si>
  <si>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</si>
  <si>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</si>
  <si>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</si>
  <si>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</si>
  <si>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</si>
  <si>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</si>
  <si>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</si>
  <si>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</si>
  <si>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</si>
  <si>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</si>
  <si>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</si>
  <si>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</si>
  <si>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</si>
  <si>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</si>
  <si>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</si>
  <si>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</si>
  <si>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</si>
  <si>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</si>
  <si>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</si>
  <si>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</si>
  <si>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</si>
  <si>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</si>
  <si>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</si>
  <si>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</si>
  <si>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</si>
  <si>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</si>
  <si>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</si>
  <si>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</si>
  <si>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</si>
  <si>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</si>
  <si>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</si>
  <si>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</si>
  <si>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</si>
  <si>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</si>
  <si>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</si>
  <si>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</si>
  <si>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</si>
  <si>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</si>
  <si>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</si>
  <si>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</si>
  <si>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</si>
  <si>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</si>
  <si>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</si>
  <si>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</si>
  <si>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</si>
  <si>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</si>
  <si>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</si>
  <si>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</si>
  <si>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</si>
  <si>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</si>
  <si>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</si>
  <si>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</si>
  <si>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</si>
  <si>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</si>
  <si>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</si>
  <si>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</si>
  <si>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</si>
  <si>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</si>
  <si>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</si>
  <si>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</si>
  <si>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</si>
  <si>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</si>
  <si>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</si>
  <si>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</si>
  <si>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</si>
  <si>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</si>
  <si>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</si>
  <si>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</si>
  <si>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</si>
  <si>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</si>
  <si>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</si>
  <si>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</si>
  <si>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</si>
  <si>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</si>
  <si>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</si>
  <si>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</si>
  <si>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</si>
  <si>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</si>
  <si>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</si>
  <si>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</si>
  <si>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</si>
  <si>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</si>
  <si>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</si>
  <si>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</si>
  <si>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</si>
  <si>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</si>
  <si>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</si>
  <si>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</si>
  <si>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</si>
  <si>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</si>
  <si>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</si>
  <si>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</si>
  <si>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</si>
  <si>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</si>
  <si>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</si>
  <si>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</si>
  <si>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</si>
  <si>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</si>
  <si>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</si>
  <si>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</si>
  <si>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</si>
  <si>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</si>
  <si>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</si>
  <si>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</si>
  <si>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</si>
  <si>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</si>
  <si>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</si>
  <si>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</si>
  <si>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</si>
  <si>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</si>
  <si>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</si>
  <si>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</si>
  <si>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</si>
  <si>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</si>
  <si>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</si>
  <si>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</si>
  <si>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</si>
  <si>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</si>
  <si>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</si>
  <si>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</si>
  <si>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</si>
  <si>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</si>
  <si>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</si>
  <si>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</si>
  <si>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</si>
  <si>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</si>
  <si>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</si>
  <si>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</si>
  <si>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</si>
  <si>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</si>
  <si>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</si>
  <si>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</si>
  <si>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</si>
  <si>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</si>
  <si>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</si>
  <si>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</si>
  <si>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</si>
  <si>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</si>
  <si>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</si>
  <si>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</si>
  <si>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</si>
  <si>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</si>
  <si>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</si>
  <si>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</si>
  <si>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</si>
  <si>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</si>
  <si>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</si>
  <si>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</si>
  <si>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</si>
  <si>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</si>
  <si>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</si>
  <si>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</si>
  <si>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</si>
  <si>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</si>
  <si>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</si>
  <si>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</si>
  <si>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</si>
  <si>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</si>
  <si>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</si>
  <si>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</si>
  <si>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</si>
  <si>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</si>
  <si>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</si>
  <si>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</si>
  <si>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</si>
  <si>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</si>
  <si>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</si>
  <si>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</si>
  <si>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</si>
  <si>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</si>
  <si>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</si>
  <si>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</si>
  <si>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</si>
  <si>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</si>
  <si>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</si>
  <si>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</si>
  <si>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</si>
  <si>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</si>
  <si>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</si>
  <si>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</si>
  <si>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</si>
  <si>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</si>
  <si>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</si>
  <si>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</si>
  <si>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</si>
  <si>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</si>
  <si>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</si>
  <si>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</si>
  <si>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</si>
  <si>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</si>
  <si>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</si>
  <si>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</si>
  <si>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</si>
  <si>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</si>
  <si>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</si>
  <si>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</si>
  <si>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</si>
  <si>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</si>
  <si>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</si>
  <si>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</si>
  <si>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</si>
  <si>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</si>
  <si>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</si>
  <si>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</si>
  <si>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</si>
  <si>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</si>
  <si>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</si>
  <si>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</si>
  <si>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</si>
  <si>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</si>
  <si>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</si>
  <si>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</si>
  <si>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</si>
  <si>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</si>
  <si>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</si>
  <si>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</si>
  <si>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</si>
  <si>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</si>
  <si>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</si>
  <si>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</si>
  <si>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</si>
  <si>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</si>
  <si>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</si>
  <si>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</si>
  <si>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</si>
  <si>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</si>
  <si>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</si>
  <si>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</si>
  <si>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</si>
  <si>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</si>
  <si>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</si>
  <si>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</si>
  <si>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</si>
  <si>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</si>
  <si>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</si>
  <si>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</si>
  <si>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</si>
  <si>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</si>
  <si>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</si>
  <si>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</si>
  <si>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</si>
  <si>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</si>
  <si>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</si>
  <si>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</si>
  <si>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</si>
  <si>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</si>
  <si>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</si>
  <si>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</si>
  <si>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</si>
  <si>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</si>
  <si>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</si>
  <si>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</si>
  <si>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</si>
  <si>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</si>
  <si>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</si>
  <si>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</si>
  <si>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</si>
  <si>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</si>
  <si>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</si>
  <si>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</si>
  <si>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</si>
  <si>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</si>
  <si>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</si>
  <si>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</si>
  <si>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</si>
  <si>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</si>
  <si>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</si>
  <si>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</si>
  <si>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</si>
  <si>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</si>
  <si>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</si>
  <si>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</si>
  <si>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</si>
  <si>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</si>
  <si>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</si>
  <si>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</si>
  <si>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</si>
  <si>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</si>
  <si>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</si>
  <si>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</si>
  <si>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</si>
  <si>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</si>
  <si>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</si>
  <si>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</si>
  <si>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</si>
  <si>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</si>
  <si>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</si>
  <si>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</si>
  <si>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</si>
  <si>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</si>
  <si>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</si>
  <si>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</si>
  <si>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</si>
  <si>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</si>
  <si>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</si>
  <si>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</si>
  <si>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</si>
  <si>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</si>
  <si>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</si>
  <si>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</si>
  <si>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</si>
  <si>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</si>
  <si>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</si>
  <si>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</si>
  <si>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</si>
  <si>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</si>
  <si>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</si>
  <si>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</si>
  <si>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</si>
  <si>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</si>
  <si>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</si>
  <si>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</si>
  <si>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</si>
  <si>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</si>
  <si>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</si>
  <si>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</si>
  <si>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</si>
  <si>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</si>
  <si>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</si>
  <si>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</si>
  <si>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</si>
  <si>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</si>
  <si>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</si>
  <si>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</si>
  <si>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</si>
  <si>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</si>
  <si>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</si>
  <si>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</si>
  <si>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</si>
  <si>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</si>
  <si>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</si>
  <si>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</si>
  <si>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</si>
  <si>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</si>
  <si>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</si>
  <si>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</si>
  <si>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</si>
  <si>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</si>
  <si>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</si>
  <si>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</si>
  <si>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</si>
  <si>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</si>
  <si>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</si>
  <si>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</si>
  <si>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</si>
  <si>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</si>
  <si>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</si>
  <si>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</si>
  <si>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</si>
  <si>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</si>
  <si>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</si>
  <si>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</si>
  <si>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</si>
  <si>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</si>
  <si>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</si>
  <si>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</si>
  <si>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</si>
  <si>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</si>
  <si>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</si>
  <si>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</si>
  <si>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</si>
  <si>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</si>
  <si>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</si>
  <si>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</si>
  <si>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</si>
  <si>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</si>
  <si>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</si>
  <si>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</si>
  <si>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</si>
  <si>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</si>
  <si>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</si>
  <si>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</si>
  <si>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</si>
  <si>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</si>
  <si>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</si>
  <si>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</si>
  <si>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</si>
  <si>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</si>
  <si>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</si>
  <si>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</si>
  <si>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</si>
  <si>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</si>
  <si>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</si>
  <si>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</si>
  <si>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</si>
  <si>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</si>
  <si>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</si>
  <si>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</si>
  <si>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</si>
  <si>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</si>
  <si>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</si>
  <si>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</si>
  <si>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</si>
  <si>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</si>
  <si>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</si>
  <si>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</si>
  <si>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</si>
  <si>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</si>
  <si>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</si>
  <si>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</si>
  <si>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</si>
  <si>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</si>
  <si>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</si>
  <si>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</si>
  <si>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</si>
  <si>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</si>
  <si>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</si>
  <si>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</si>
  <si>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</si>
  <si>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</si>
  <si>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</si>
  <si>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</si>
  <si>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</si>
  <si>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</si>
  <si>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</si>
  <si>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</si>
  <si>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</si>
  <si>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</si>
  <si>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</si>
  <si>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</si>
  <si>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</si>
  <si>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</si>
  <si>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</si>
  <si>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</si>
  <si>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</si>
  <si>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</si>
  <si>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</si>
  <si>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</si>
  <si>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</si>
  <si>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</si>
  <si>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</si>
  <si>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</si>
  <si>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</si>
  <si>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</si>
  <si>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</si>
  <si>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</si>
  <si>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</si>
  <si>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</si>
  <si>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</si>
  <si>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</si>
  <si>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</si>
  <si>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</si>
  <si>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</si>
  <si>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</si>
  <si>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</si>
  <si>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</si>
  <si>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</si>
  <si>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</si>
  <si>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</si>
  <si>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</si>
  <si>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</si>
  <si>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</si>
  <si>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</si>
  <si>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</si>
  <si>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</si>
  <si>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</si>
  <si>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</si>
  <si>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</si>
  <si>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</si>
  <si>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</si>
  <si>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</si>
  <si>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</si>
  <si>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</si>
  <si>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</si>
  <si>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</si>
  <si>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</si>
  <si>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</si>
  <si>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</si>
  <si>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</si>
  <si>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</si>
  <si>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</si>
  <si>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</si>
  <si>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</si>
  <si>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</si>
  <si>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</si>
  <si>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</si>
  <si>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</si>
  <si>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</si>
  <si>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</si>
  <si>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</si>
  <si>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</si>
  <si>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</si>
  <si>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</si>
  <si>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</si>
  <si>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</si>
  <si>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</si>
  <si>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</si>
  <si>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</si>
  <si>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</si>
  <si>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</si>
  <si>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</si>
  <si>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</si>
  <si>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</si>
  <si>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</si>
  <si>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</si>
  <si>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</si>
  <si>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</si>
  <si>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</si>
  <si>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</si>
  <si>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</si>
  <si>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</si>
  <si>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</si>
  <si>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</si>
  <si>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</si>
  <si>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</si>
  <si>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</si>
  <si>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</si>
  <si>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</si>
  <si>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</si>
  <si>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</si>
  <si>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</si>
  <si>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</si>
  <si>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</si>
  <si>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</si>
  <si>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</si>
  <si>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</si>
  <si>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</si>
  <si>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</si>
  <si>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</si>
  <si>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</si>
  <si>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</si>
  <si>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</si>
  <si>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</si>
  <si>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</si>
  <si>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</si>
  <si>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</si>
  <si>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</si>
  <si>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</si>
  <si>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</si>
  <si>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</si>
  <si>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</si>
  <si>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</si>
  <si>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</si>
  <si>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</si>
  <si>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</si>
  <si>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</si>
  <si>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</si>
  <si>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</si>
  <si>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</si>
  <si>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</si>
  <si>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</si>
  <si>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</si>
  <si>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</si>
  <si>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</si>
  <si>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</si>
  <si>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</si>
  <si>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</si>
  <si>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</si>
  <si>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</si>
  <si>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</si>
  <si>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</si>
  <si>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</si>
  <si>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</si>
  <si>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</si>
  <si>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</si>
  <si>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</si>
  <si>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</si>
  <si>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</si>
  <si>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</si>
  <si>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</si>
  <si>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</si>
  <si>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</si>
  <si>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</si>
  <si>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</si>
  <si>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</si>
  <si>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</si>
  <si>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</si>
  <si>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</si>
  <si>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</si>
  <si>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</si>
  <si>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</si>
  <si>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</si>
  <si>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</si>
  <si>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</si>
  <si>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</si>
  <si>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</si>
  <si>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</si>
  <si>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</si>
  <si>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</si>
  <si>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</si>
  <si>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</si>
  <si>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</si>
  <si>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</si>
  <si>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</si>
  <si>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</si>
  <si>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</si>
  <si>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</si>
  <si>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</si>
  <si>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</si>
  <si>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</si>
  <si>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</si>
  <si>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</si>
  <si>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</si>
  <si>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</si>
  <si>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</si>
  <si>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</si>
  <si>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</si>
  <si>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</si>
  <si>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</si>
  <si>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</si>
  <si>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</si>
  <si>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</si>
  <si>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</si>
  <si>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</si>
  <si>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</si>
  <si>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</si>
  <si>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</si>
  <si>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</si>
  <si>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</si>
  <si>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</si>
  <si>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</si>
  <si>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</si>
  <si>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</si>
  <si>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</si>
  <si>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</si>
  <si>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</si>
  <si>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</si>
  <si>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</si>
  <si>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</si>
  <si>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</si>
  <si>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</si>
  <si>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</si>
  <si>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</si>
  <si>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</si>
  <si>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</si>
  <si>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</si>
  <si>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</si>
  <si>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</si>
  <si>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</si>
  <si>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</si>
  <si>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</si>
  <si>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</si>
  <si>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</si>
  <si>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</si>
  <si>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</si>
  <si>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</si>
  <si>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</si>
  <si>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</si>
  <si>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</si>
  <si>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</si>
  <si>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</si>
  <si>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</si>
  <si>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</si>
  <si>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</si>
  <si>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</si>
  <si>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</si>
  <si>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</si>
  <si>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</si>
  <si>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</si>
  <si>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</si>
  <si>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</si>
  <si>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</si>
  <si>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</si>
  <si>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</si>
  <si>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</si>
  <si>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</si>
  <si>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</si>
  <si>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</si>
  <si>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</si>
  <si>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</si>
  <si>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</si>
  <si>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</si>
  <si>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</si>
  <si>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</si>
  <si>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</si>
  <si>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</si>
  <si>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</si>
  <si>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</si>
  <si>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</si>
  <si>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</si>
  <si>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</si>
  <si>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</si>
  <si>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</si>
  <si>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</si>
  <si>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</si>
  <si>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</si>
  <si>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</si>
  <si>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</si>
  <si>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</si>
  <si>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</si>
  <si>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</si>
  <si>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</si>
  <si>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</si>
  <si>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</si>
  <si>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</si>
  <si>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</si>
  <si>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</si>
  <si>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</si>
  <si>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</si>
  <si>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</si>
  <si>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</si>
  <si>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</si>
  <si>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</si>
  <si>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</si>
  <si>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</si>
  <si>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</si>
  <si>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</si>
  <si>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</si>
  <si>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</si>
  <si>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</si>
  <si>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</si>
  <si>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</si>
  <si>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</si>
  <si>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</si>
  <si>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</si>
  <si>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</si>
  <si>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</si>
  <si>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</si>
  <si>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</si>
  <si>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</si>
  <si>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</si>
  <si>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</si>
  <si>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</si>
  <si>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</si>
  <si>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</si>
  <si>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</si>
  <si>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</si>
  <si>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</si>
  <si>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</si>
  <si>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</si>
  <si>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</si>
  <si>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</si>
  <si>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</si>
  <si>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</si>
  <si>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</si>
  <si>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</si>
  <si>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</si>
  <si>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</si>
  <si>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</si>
  <si>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</si>
  <si>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</si>
  <si>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</si>
  <si>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</si>
  <si>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</si>
  <si>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</si>
  <si>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</si>
  <si>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</si>
  <si>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</si>
  <si>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</si>
  <si>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</si>
  <si>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</si>
  <si>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</si>
  <si>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</si>
  <si>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</si>
  <si>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</si>
  <si>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</si>
  <si>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</si>
  <si>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</si>
  <si>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</si>
  <si>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</si>
  <si>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</si>
  <si>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</si>
  <si>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</si>
  <si>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</si>
  <si>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</si>
  <si>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</si>
  <si>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</si>
  <si>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</si>
  <si>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</si>
  <si>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</si>
  <si>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</si>
  <si>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</si>
  <si>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</si>
  <si>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</si>
  <si>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</si>
  <si>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</si>
  <si>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</si>
  <si>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</si>
  <si>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</si>
  <si>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</si>
  <si>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</si>
  <si>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</si>
  <si>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</si>
  <si>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</si>
  <si>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</si>
  <si>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</si>
  <si>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</si>
  <si>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</si>
  <si>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</si>
  <si>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</si>
  <si>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</si>
  <si>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</si>
  <si>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</si>
  <si>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</si>
  <si>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</si>
  <si>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</si>
  <si>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</si>
  <si>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</si>
  <si>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</si>
  <si>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</si>
  <si>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</si>
  <si>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</si>
  <si>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</si>
  <si>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</si>
  <si>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</si>
  <si>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</si>
  <si>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</si>
  <si>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</si>
  <si>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</si>
  <si>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</si>
  <si>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</si>
  <si>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</si>
  <si>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</si>
  <si>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</si>
  <si>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</si>
  <si>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</si>
  <si>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</si>
  <si>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</si>
  <si>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</si>
  <si>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</si>
  <si>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</si>
  <si>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</si>
  <si>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</si>
  <si>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</si>
  <si>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</si>
  <si>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</si>
  <si>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</si>
  <si>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</si>
  <si>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</si>
  <si>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</si>
  <si>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</si>
  <si>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</si>
  <si>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</si>
  <si>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</si>
  <si>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</si>
  <si>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</si>
  <si>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</si>
  <si>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</si>
  <si>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</si>
  <si>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</si>
  <si>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</si>
  <si>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</si>
  <si>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</si>
  <si>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</si>
  <si>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</si>
  <si>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</si>
  <si>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</si>
  <si>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</si>
  <si>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</si>
  <si>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</si>
  <si>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</si>
  <si>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</si>
  <si>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</si>
  <si>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</si>
  <si>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</si>
  <si>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</si>
  <si>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</si>
  <si>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</si>
  <si>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</si>
  <si>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</si>
  <si>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</si>
  <si>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</si>
  <si>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</si>
  <si>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</si>
  <si>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</si>
  <si>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</si>
  <si>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</si>
  <si>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</si>
  <si>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</si>
  <si>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</si>
  <si>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</si>
  <si>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</si>
  <si>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</si>
  <si>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</si>
  <si>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</si>
  <si>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</si>
  <si>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</si>
  <si>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</si>
  <si>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</si>
  <si>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</si>
  <si>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</si>
  <si>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</si>
  <si>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</si>
  <si>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</si>
  <si>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</si>
  <si>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</si>
  <si>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</si>
  <si>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</si>
  <si>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</si>
  <si>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</si>
  <si>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</si>
  <si>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</si>
  <si>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</si>
  <si>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</si>
  <si>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</si>
  <si>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</si>
  <si>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</si>
  <si>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</si>
  <si>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</si>
  <si>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</si>
  <si>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</si>
  <si>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</si>
  <si>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</si>
  <si>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</si>
  <si>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</si>
  <si>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</si>
  <si>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</si>
  <si>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</si>
  <si>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</si>
  <si>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</si>
  <si>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</si>
  <si>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</si>
  <si>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</si>
  <si>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</si>
  <si>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</si>
  <si>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</si>
  <si>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</si>
  <si>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</si>
  <si>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</si>
  <si>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</si>
  <si>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</si>
  <si>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</si>
  <si>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</si>
  <si>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</si>
  <si>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</si>
  <si>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</si>
  <si>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</si>
  <si>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</si>
  <si>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</si>
  <si>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</si>
  <si>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</si>
  <si>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</si>
  <si>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</si>
  <si>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</si>
  <si>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</si>
  <si>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</si>
  <si>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</si>
  <si>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</si>
  <si>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</si>
  <si>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</si>
  <si>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</si>
  <si>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</si>
  <si>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</si>
  <si>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</si>
  <si>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</si>
  <si>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</si>
  <si>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</si>
  <si>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</si>
  <si>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</si>
  <si>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</si>
  <si>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</si>
  <si>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</si>
  <si>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</si>
  <si>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</si>
  <si>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</si>
  <si>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</si>
  <si>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</si>
  <si>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</si>
  <si>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</si>
  <si>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</si>
  <si>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</si>
  <si>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</si>
  <si>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</si>
  <si>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</si>
  <si>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</si>
  <si>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</si>
  <si>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</si>
  <si>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</si>
  <si>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</si>
  <si>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</si>
  <si>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</si>
  <si>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</si>
  <si>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</si>
  <si>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</si>
  <si>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</si>
  <si>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</si>
  <si>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</si>
  <si>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</si>
  <si>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</si>
  <si>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</si>
  <si>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</si>
  <si>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</si>
  <si>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</si>
  <si>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</si>
  <si>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</si>
  <si>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</si>
  <si>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</si>
  <si>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</si>
  <si>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</si>
  <si>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</si>
  <si>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</si>
  <si>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</si>
  <si>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</si>
  <si>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</si>
  <si>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</si>
  <si>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</si>
  <si>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</si>
  <si>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</si>
  <si>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</si>
  <si>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</si>
  <si>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</si>
  <si>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</si>
  <si>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</si>
  <si>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</si>
  <si>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</si>
  <si>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</si>
  <si>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</si>
  <si>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</si>
  <si>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</si>
  <si>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</si>
  <si>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</si>
  <si>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</si>
  <si>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</si>
  <si>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</si>
  <si>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</si>
  <si>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</si>
  <si>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</si>
  <si>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</si>
  <si>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</si>
  <si>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</si>
  <si>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</si>
  <si>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</si>
  <si>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</si>
  <si>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</si>
  <si>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</si>
  <si>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</si>
  <si>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</si>
  <si>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</si>
  <si>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</si>
  <si>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</si>
  <si>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</si>
  <si>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</si>
  <si>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</si>
  <si>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</si>
  <si>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</si>
  <si>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</si>
  <si>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</si>
  <si>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</si>
  <si>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</si>
  <si>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</si>
  <si>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</si>
  <si>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</si>
  <si>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</si>
  <si>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</si>
  <si>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</si>
  <si>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</si>
  <si>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</si>
  <si>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</si>
  <si>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</si>
  <si>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</si>
  <si>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</si>
  <si>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</si>
  <si>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</si>
  <si>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</si>
  <si>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</si>
  <si>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</si>
  <si>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</si>
  <si>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</si>
  <si>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</si>
  <si>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</si>
  <si>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</si>
  <si>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</si>
  <si>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</si>
  <si>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</si>
  <si>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</si>
  <si>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</si>
  <si>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</si>
  <si>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</si>
  <si>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</si>
  <si>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</si>
  <si>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</si>
  <si>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</si>
  <si>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</si>
  <si>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</si>
  <si>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</si>
  <si>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</si>
  <si>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</si>
  <si>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</si>
  <si>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</si>
  <si>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</si>
  <si>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</si>
  <si>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</si>
  <si>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</si>
  <si>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</si>
  <si>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</si>
  <si>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</si>
  <si>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</si>
  <si>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</si>
  <si>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</si>
  <si>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</si>
  <si>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</si>
  <si>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</si>
  <si>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</si>
  <si>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</si>
  <si>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</si>
  <si>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</si>
  <si>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</si>
  <si>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</si>
  <si>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</si>
  <si>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</si>
  <si>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</si>
  <si>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</si>
  <si>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</si>
  <si>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</si>
  <si>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</si>
  <si>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</si>
  <si>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</si>
  <si>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</si>
  <si>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</si>
  <si>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</si>
  <si>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</si>
  <si>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</si>
  <si>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</si>
  <si>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</si>
  <si>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</si>
  <si>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</si>
  <si>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</si>
  <si>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</si>
  <si>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</si>
  <si>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</si>
  <si>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</si>
  <si>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</si>
  <si>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</si>
  <si>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</si>
  <si>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</si>
  <si>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</si>
  <si>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</si>
  <si>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</si>
  <si>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</si>
  <si>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</si>
  <si>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</si>
  <si>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</si>
  <si>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</si>
  <si>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</si>
  <si>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</si>
  <si>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</si>
  <si>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</si>
  <si>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</si>
  <si>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</si>
  <si>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</si>
  <si>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</si>
  <si>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</si>
  <si>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</si>
  <si>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</si>
  <si>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</si>
  <si>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</si>
  <si>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</si>
  <si>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</si>
  <si>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</si>
  <si>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</si>
  <si>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</si>
  <si>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</si>
  <si>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</si>
  <si>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</si>
  <si>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</si>
  <si>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</si>
  <si>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</si>
  <si>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</si>
  <si>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</si>
  <si>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</si>
  <si>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</si>
  <si>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</si>
  <si>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</si>
  <si>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</si>
  <si>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</si>
  <si>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</si>
  <si>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</si>
  <si>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</si>
  <si>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</si>
  <si>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</si>
  <si>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</si>
  <si>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</si>
  <si>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</si>
  <si>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</si>
  <si>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</si>
  <si>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</si>
  <si>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</si>
  <si>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</si>
  <si>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</si>
  <si>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</si>
  <si>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</si>
  <si>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</si>
  <si>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</si>
  <si>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</si>
  <si>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</si>
  <si>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</si>
  <si>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</si>
  <si>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</si>
  <si>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</si>
  <si>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</si>
  <si>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</si>
  <si>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</si>
  <si>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</si>
  <si>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</si>
  <si>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</si>
  <si>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</si>
  <si>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</si>
  <si>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</si>
  <si>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</si>
  <si>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</si>
  <si>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</si>
  <si>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</si>
  <si>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</si>
  <si>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</si>
  <si>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</si>
  <si>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</si>
  <si>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</si>
  <si>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</si>
  <si>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</si>
  <si>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</si>
  <si>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</si>
  <si>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</si>
  <si>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</si>
  <si>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</si>
  <si>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</si>
  <si>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</si>
  <si>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</si>
  <si>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</si>
  <si>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</si>
  <si>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</si>
  <si>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</si>
  <si>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</si>
  <si>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</si>
  <si>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</si>
  <si>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</si>
  <si>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</si>
  <si>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</si>
  <si>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</si>
  <si>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</si>
  <si>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</si>
  <si>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</si>
  <si>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</si>
  <si>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</si>
  <si>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</si>
  <si>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</si>
  <si>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</si>
  <si>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</si>
  <si>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</si>
  <si>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</si>
  <si>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</si>
  <si>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</si>
  <si>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</si>
  <si>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</si>
  <si>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</si>
  <si>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</si>
  <si>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</si>
  <si>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</si>
  <si>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</si>
  <si>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</si>
  <si>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</si>
  <si>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</si>
  <si>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</si>
  <si>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</si>
  <si>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</si>
  <si>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</si>
  <si>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</si>
  <si>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</si>
  <si>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</si>
  <si>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</si>
  <si>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</si>
  <si>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</si>
  <si>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</si>
  <si>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</si>
  <si>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</si>
  <si>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</si>
  <si>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</si>
  <si>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</si>
  <si>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</si>
  <si>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</si>
  <si>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</si>
  <si>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</si>
  <si>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</si>
  <si>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</si>
  <si>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</si>
  <si>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</si>
  <si>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</si>
  <si>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</si>
  <si>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</si>
  <si>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</si>
  <si>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</si>
  <si>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</si>
  <si>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</si>
  <si>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</si>
  <si>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</si>
  <si>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</si>
  <si>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</si>
  <si>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</si>
  <si>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</si>
  <si>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</si>
  <si>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</si>
  <si>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</si>
  <si>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</si>
  <si>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</si>
  <si>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</si>
  <si>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</si>
  <si>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</si>
  <si>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</si>
  <si>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</si>
  <si>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</si>
  <si>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</si>
  <si>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</si>
  <si>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</si>
  <si>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</si>
  <si>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</si>
  <si>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</si>
  <si>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</si>
  <si>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</si>
  <si>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</si>
  <si>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</si>
  <si>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</si>
  <si>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</si>
  <si>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</si>
  <si>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</si>
  <si>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</si>
  <si>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</si>
  <si>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</si>
  <si>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</si>
  <si>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</si>
  <si>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</si>
  <si>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</si>
  <si>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</si>
  <si>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</si>
  <si>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</si>
  <si>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</si>
  <si>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</si>
  <si>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</si>
  <si>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</si>
  <si>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</si>
  <si>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</si>
  <si>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</si>
  <si>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</si>
  <si>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</si>
  <si>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</si>
  <si>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</si>
  <si>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</si>
  <si>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</si>
  <si>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</si>
  <si>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</si>
  <si>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</si>
  <si>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</si>
  <si>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</si>
  <si>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</si>
  <si>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</si>
  <si>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</si>
  <si>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</si>
  <si>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</si>
  <si>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</si>
  <si>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</si>
  <si>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</si>
  <si>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</si>
  <si>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</si>
  <si>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</si>
  <si>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</si>
  <si>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</si>
  <si>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</si>
  <si>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</si>
  <si>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</si>
  <si>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</si>
  <si>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</si>
  <si>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</si>
  <si>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</si>
  <si>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</si>
  <si>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</si>
  <si>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</si>
  <si>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</si>
  <si>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</si>
  <si>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</si>
  <si>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</si>
  <si>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</si>
  <si>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</si>
  <si>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</si>
  <si>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</si>
  <si>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</si>
  <si>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</si>
  <si>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</si>
  <si>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</si>
  <si>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</si>
  <si>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</si>
  <si>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</si>
  <si>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</si>
  <si>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</si>
  <si>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</si>
  <si>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</si>
  <si>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</si>
  <si>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</si>
  <si>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</si>
  <si>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</si>
  <si>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</si>
  <si>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</si>
  <si>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</si>
  <si>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</si>
  <si>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</si>
  <si>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</si>
  <si>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</si>
  <si>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</si>
  <si>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</si>
  <si>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</si>
  <si>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</si>
  <si>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</si>
  <si>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</si>
  <si>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</si>
  <si>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</si>
  <si>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</si>
  <si>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</si>
  <si>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</si>
  <si>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</si>
  <si>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</si>
  <si>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</si>
  <si>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</si>
  <si>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</si>
  <si>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</si>
  <si>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</si>
  <si>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</si>
  <si>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</si>
  <si>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</si>
  <si>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</si>
  <si>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</si>
  <si>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</si>
  <si>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</si>
  <si>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</si>
  <si>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</si>
  <si>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</si>
  <si>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</si>
  <si>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</si>
  <si>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</si>
  <si>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</si>
  <si>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</si>
  <si>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</si>
  <si>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</si>
  <si>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</si>
  <si>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</si>
  <si>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</si>
  <si>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</si>
  <si>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</si>
  <si>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</si>
  <si>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</si>
  <si>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</si>
  <si>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</si>
  <si>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</si>
  <si>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</si>
  <si>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</si>
  <si>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</si>
  <si>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</si>
  <si>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</si>
  <si>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</si>
  <si>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</si>
  <si>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</si>
  <si>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</si>
  <si>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</si>
  <si>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</si>
  <si>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</si>
  <si>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</si>
  <si>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</si>
  <si>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</si>
  <si>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</si>
  <si>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</si>
  <si>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</si>
  <si>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</si>
  <si>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</si>
  <si>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</si>
  <si>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</si>
  <si>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</si>
  <si>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</si>
  <si>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</si>
  <si>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</si>
  <si>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</si>
  <si>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</si>
  <si>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</si>
  <si>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</si>
  <si>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</si>
  <si>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</si>
  <si>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</si>
  <si>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</si>
  <si>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</si>
  <si>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</si>
  <si>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</si>
  <si>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</si>
  <si>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</si>
  <si>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</si>
  <si>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</si>
  <si>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</si>
  <si>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</si>
  <si>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</si>
  <si>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</si>
  <si>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</si>
  <si>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</si>
  <si>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</si>
  <si>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</si>
  <si>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</si>
  <si>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</si>
  <si>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</si>
  <si>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</si>
  <si>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</si>
  <si>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</si>
  <si>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</si>
  <si>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</si>
  <si>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</si>
  <si>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</si>
  <si>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</si>
  <si>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</si>
  <si>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</si>
  <si>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</si>
  <si>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</si>
  <si>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</si>
  <si>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</si>
  <si>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</si>
  <si>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</si>
  <si>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</si>
  <si>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</si>
  <si>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</si>
  <si>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</si>
  <si>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</si>
  <si>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</si>
  <si>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</si>
  <si>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</si>
  <si>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</si>
  <si>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</si>
  <si>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</si>
  <si>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</si>
  <si>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</si>
  <si>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</si>
  <si>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</si>
  <si>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</si>
  <si>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</si>
  <si>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</si>
  <si>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</si>
  <si>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</si>
  <si>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</si>
  <si>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</si>
  <si>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</si>
  <si>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</si>
  <si>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</si>
  <si>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</si>
  <si>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</si>
  <si>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</si>
  <si>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</si>
  <si>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</si>
  <si>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</si>
  <si>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</si>
  <si>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</si>
  <si>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</si>
  <si>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</si>
  <si>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</si>
  <si>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</si>
  <si>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</si>
  <si>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</si>
  <si>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</si>
  <si>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</si>
  <si>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</si>
  <si>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</si>
  <si>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</si>
  <si>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</si>
  <si>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</si>
  <si>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</si>
  <si>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</si>
  <si>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</si>
  <si>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</si>
  <si>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</si>
  <si>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</si>
  <si>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</si>
  <si>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</si>
  <si>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</si>
  <si>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</si>
  <si>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</si>
  <si>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</si>
  <si>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</si>
  <si>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</si>
  <si>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</si>
  <si>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</si>
  <si>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</si>
  <si>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</si>
  <si>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</si>
  <si>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</si>
  <si>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</si>
  <si>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</si>
  <si>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</si>
  <si>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</si>
  <si>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</si>
  <si>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</si>
  <si>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</si>
  <si>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</si>
  <si>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</si>
  <si>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</si>
  <si>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</si>
  <si>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</si>
  <si>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</si>
  <si>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</si>
  <si>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</si>
  <si>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</si>
  <si>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</si>
  <si>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</si>
  <si>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</si>
  <si>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</si>
  <si>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</si>
  <si>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</si>
  <si>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</si>
  <si>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</si>
  <si>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</si>
  <si>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</si>
  <si>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</si>
  <si>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</si>
  <si>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</si>
  <si>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</si>
  <si>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</si>
  <si>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</si>
  <si>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</si>
  <si>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</si>
  <si>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</si>
  <si>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</si>
  <si>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</si>
  <si>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</si>
  <si>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</si>
  <si>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</si>
  <si>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</si>
  <si>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</si>
  <si>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</si>
  <si>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</si>
  <si>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</si>
  <si>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</si>
  <si>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</si>
  <si>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</si>
  <si>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</si>
  <si>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</si>
  <si>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</si>
  <si>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</si>
  <si>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</si>
  <si>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</si>
  <si>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</si>
  <si>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</si>
  <si>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</si>
  <si>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</si>
  <si>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</si>
  <si>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</si>
  <si>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</si>
  <si>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</si>
  <si>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</si>
  <si>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</si>
  <si>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</si>
  <si>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</si>
  <si>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</si>
  <si>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</si>
  <si>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</si>
  <si>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</si>
  <si>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</si>
  <si>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</si>
  <si>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</si>
  <si>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</si>
  <si>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</si>
  <si>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</si>
  <si>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</si>
  <si>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</si>
  <si>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</si>
  <si>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</si>
  <si>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</si>
  <si>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</si>
  <si>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</si>
  <si>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</si>
  <si>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</si>
  <si>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</si>
  <si>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</si>
  <si>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</si>
  <si>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</si>
  <si>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</si>
  <si>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</si>
  <si>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</si>
  <si>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</si>
  <si>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</si>
  <si>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</si>
  <si>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</si>
  <si>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</si>
  <si>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</si>
  <si>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</si>
  <si>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</si>
  <si>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</si>
  <si>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</si>
  <si>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</si>
  <si>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</si>
  <si>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</si>
  <si>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</si>
  <si>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</si>
  <si>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</si>
  <si>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</si>
  <si>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</si>
  <si>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</si>
  <si>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</si>
  <si>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</si>
  <si>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</si>
  <si>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</si>
  <si>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</si>
  <si>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</si>
  <si>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</si>
  <si>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</si>
  <si>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</si>
  <si>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</si>
  <si>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</si>
  <si>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</si>
  <si>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</si>
  <si>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</si>
  <si>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</si>
  <si>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</si>
  <si>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</si>
  <si>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</si>
  <si>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</si>
  <si>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</si>
  <si>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</si>
  <si>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</si>
  <si>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</si>
  <si>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</si>
  <si>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</si>
  <si>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</si>
  <si>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</si>
  <si>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</si>
  <si>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</si>
  <si>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</si>
  <si>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</si>
  <si>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</si>
  <si>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</si>
  <si>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</si>
  <si>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</si>
  <si>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</si>
  <si>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</si>
  <si>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</si>
  <si>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</si>
  <si>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</si>
  <si>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</si>
  <si>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</si>
  <si>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</si>
  <si>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</si>
  <si>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</si>
  <si>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</si>
  <si>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</si>
  <si>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</si>
  <si>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</si>
  <si>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</si>
  <si>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</si>
  <si>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</si>
  <si>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</si>
  <si>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</si>
  <si>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</si>
  <si>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</si>
  <si>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</si>
  <si>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</si>
  <si>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</si>
  <si>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</si>
  <si>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</si>
  <si>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</si>
  <si>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</si>
  <si>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</si>
  <si>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</si>
  <si>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</si>
  <si>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</si>
  <si>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</si>
  <si>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</si>
  <si>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</si>
  <si>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</si>
  <si>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</si>
  <si>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</si>
  <si>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</si>
  <si>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</si>
  <si>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</si>
  <si>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</si>
  <si>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</si>
  <si>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</si>
  <si>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</si>
  <si>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</si>
  <si>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</si>
  <si>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</si>
  <si>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</si>
  <si>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</si>
  <si>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</si>
  <si>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</si>
  <si>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</si>
  <si>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</si>
  <si>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</si>
  <si>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</si>
  <si>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</si>
  <si>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</si>
  <si>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</si>
  <si>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</si>
  <si>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</si>
  <si>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</si>
  <si>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</si>
  <si>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</si>
  <si>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</si>
  <si>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</si>
  <si>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</si>
  <si>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</si>
  <si>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</si>
  <si>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</si>
  <si>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</si>
  <si>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</si>
  <si>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</si>
  <si>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</si>
  <si>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</si>
  <si>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</si>
  <si>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</si>
  <si>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</si>
  <si>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</si>
  <si>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</si>
  <si>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</si>
  <si>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</si>
  <si>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</si>
  <si>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</si>
  <si>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</si>
  <si>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</si>
  <si>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</si>
  <si>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</si>
  <si>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</si>
  <si>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</si>
  <si>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</si>
  <si>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</si>
  <si>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</si>
  <si>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</si>
  <si>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</si>
  <si>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</si>
  <si>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</si>
  <si>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</si>
  <si>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</si>
  <si>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</si>
  <si>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</si>
  <si>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</si>
  <si>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</si>
  <si>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</si>
  <si>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</si>
  <si>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</si>
  <si>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</si>
  <si>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</si>
  <si>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</si>
  <si>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</si>
  <si>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</si>
  <si>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</si>
  <si>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</si>
  <si>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</si>
  <si>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</si>
  <si>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</si>
  <si>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</si>
  <si>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</si>
  <si>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</si>
  <si>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</si>
  <si>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</si>
  <si>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</si>
  <si>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</si>
  <si>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</si>
  <si>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</si>
  <si>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</si>
  <si>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</si>
  <si>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</si>
  <si>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</si>
  <si>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</si>
  <si>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</si>
  <si>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</si>
  <si>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</si>
  <si>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</si>
  <si>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</si>
  <si>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</si>
  <si>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</si>
  <si>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</si>
  <si>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</si>
  <si>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</si>
  <si>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</si>
  <si>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</si>
  <si>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</si>
  <si>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</si>
  <si>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</si>
  <si>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</si>
  <si>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</si>
  <si>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</si>
  <si>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</si>
  <si>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</si>
  <si>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</si>
  <si>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</si>
  <si>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</si>
  <si>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</si>
  <si>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</si>
  <si>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</si>
  <si>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</si>
  <si>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</si>
  <si>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</si>
  <si>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</si>
  <si>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</si>
  <si>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</si>
  <si>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</si>
  <si>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</si>
  <si>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</si>
  <si>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</si>
  <si>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</si>
  <si>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</si>
  <si>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</si>
  <si>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</si>
  <si>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</si>
  <si>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</si>
  <si>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</si>
  <si>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</si>
  <si>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</si>
  <si>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</si>
  <si>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</si>
  <si>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</si>
  <si>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</si>
  <si>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</si>
  <si>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</si>
  <si>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</si>
  <si>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</si>
  <si>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</si>
  <si>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</si>
  <si>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</si>
  <si>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</si>
  <si>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</si>
  <si>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</si>
  <si>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</si>
  <si>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</si>
  <si>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</si>
  <si>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</si>
  <si>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</si>
  <si>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</si>
  <si>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</si>
  <si>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</si>
  <si>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</si>
  <si>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</si>
  <si>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</si>
  <si>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</si>
  <si>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</si>
  <si>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</si>
  <si>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</si>
  <si>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</si>
  <si>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</si>
  <si>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</si>
  <si>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</si>
  <si>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</si>
  <si>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</si>
  <si>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</si>
  <si>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</si>
  <si>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</si>
  <si>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</si>
  <si>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</si>
  <si>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</si>
  <si>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</si>
  <si>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</si>
  <si>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</si>
  <si>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</si>
  <si>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</si>
  <si>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</si>
  <si>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</si>
  <si>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</si>
  <si>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</si>
  <si>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</si>
  <si>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</si>
  <si>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</si>
  <si>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</si>
  <si>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</si>
  <si>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</si>
  <si>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</si>
  <si>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</si>
  <si>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</si>
  <si>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</si>
  <si>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</si>
  <si>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</si>
  <si>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</si>
  <si>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</si>
  <si>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</si>
  <si>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</si>
  <si>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</si>
  <si>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</si>
  <si>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</si>
  <si>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</si>
  <si>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</si>
  <si>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</si>
  <si>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</si>
  <si>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</si>
  <si>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</si>
  <si>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</si>
  <si>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</si>
  <si>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</si>
  <si>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</si>
  <si>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</si>
  <si>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</si>
  <si>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</si>
  <si>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</si>
  <si>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</si>
  <si>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</si>
  <si>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</si>
  <si>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</si>
  <si>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</si>
  <si>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</si>
  <si>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</si>
  <si>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</si>
  <si>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</si>
  <si>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</si>
  <si>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</si>
  <si>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</si>
  <si>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</si>
  <si>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</si>
  <si>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</si>
  <si>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</si>
  <si>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</si>
  <si>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</si>
  <si>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</si>
  <si>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</si>
  <si>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</si>
  <si>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</si>
  <si>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</si>
  <si>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</si>
  <si>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</si>
  <si>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</si>
  <si>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</si>
  <si>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</si>
  <si>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</si>
  <si>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</si>
  <si>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</si>
  <si>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</si>
  <si>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</si>
  <si>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</si>
  <si>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</si>
  <si>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</si>
  <si>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</si>
  <si>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</si>
  <si>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</si>
  <si>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</si>
  <si>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</si>
  <si>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</si>
  <si>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</si>
  <si>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</si>
  <si>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</si>
  <si>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</si>
  <si>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</si>
  <si>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</si>
  <si>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</si>
  <si>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</si>
  <si>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</si>
  <si>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</si>
  <si>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</si>
  <si>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</si>
  <si>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</si>
  <si>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</si>
  <si>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</si>
  <si>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</si>
  <si>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</si>
  <si>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</si>
  <si>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</si>
  <si>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</si>
  <si>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</si>
  <si>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</si>
  <si>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</si>
  <si>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</si>
  <si>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</si>
  <si>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</si>
  <si>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</si>
  <si>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</si>
  <si>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</si>
  <si>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</si>
  <si>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</si>
  <si>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</si>
  <si>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</si>
  <si>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</si>
  <si>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</si>
  <si>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</si>
  <si>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</si>
  <si>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</si>
  <si>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</si>
  <si>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</si>
  <si>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</si>
  <si>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</si>
  <si>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</si>
  <si>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</si>
  <si>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</si>
  <si>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</si>
  <si>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</si>
  <si>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</si>
  <si>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</si>
  <si>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</si>
  <si>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</si>
  <si>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</si>
  <si>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</si>
  <si>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</si>
  <si>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</si>
  <si>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</si>
  <si>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</si>
  <si>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</si>
  <si>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</si>
  <si>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</si>
  <si>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</si>
  <si>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</si>
  <si>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</si>
  <si>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</si>
  <si>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</si>
  <si>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</si>
  <si>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</si>
  <si>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</si>
  <si>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</si>
  <si>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</si>
  <si>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</si>
  <si>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</si>
  <si>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</si>
  <si>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</si>
  <si>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</si>
  <si>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</si>
  <si>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</si>
  <si>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</si>
  <si>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</si>
  <si>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</si>
  <si>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</si>
  <si>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</si>
  <si>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</si>
  <si>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</si>
  <si>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</si>
  <si>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</si>
  <si>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</si>
  <si>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</si>
  <si>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</si>
  <si>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</si>
  <si>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</si>
  <si>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</si>
  <si>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</si>
  <si>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</si>
  <si>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</si>
  <si>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</si>
  <si>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</si>
  <si>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</si>
  <si>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</si>
  <si>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</si>
  <si>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</si>
  <si>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</si>
  <si>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</si>
  <si>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</si>
  <si>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</si>
  <si>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</si>
  <si>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</si>
  <si>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</si>
  <si>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</si>
  <si>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</si>
  <si>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</si>
  <si>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</si>
  <si>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</si>
  <si>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</si>
  <si>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</si>
  <si>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</si>
  <si>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</si>
  <si>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</si>
  <si>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</si>
  <si>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</si>
  <si>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</si>
  <si>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</si>
  <si>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</si>
  <si>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</si>
  <si>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</si>
  <si>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</si>
  <si>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</si>
  <si>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</si>
  <si>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</si>
  <si>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</si>
  <si>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</si>
  <si>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</si>
  <si>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</si>
  <si>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</si>
  <si>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</si>
  <si>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</si>
  <si>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</si>
  <si>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</si>
  <si>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</si>
  <si>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</si>
  <si>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</si>
  <si>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</si>
  <si>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</si>
  <si>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</si>
  <si>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</si>
  <si>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</si>
  <si>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</si>
  <si>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</si>
  <si>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</si>
  <si>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</si>
  <si>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</si>
  <si>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</si>
  <si>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</si>
  <si>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</si>
  <si>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</si>
  <si>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</si>
  <si>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</si>
  <si>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</si>
  <si>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</si>
  <si>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</si>
  <si>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</si>
  <si>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</si>
  <si>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</si>
  <si>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</si>
  <si>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</si>
  <si>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</si>
  <si>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</si>
  <si>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</si>
  <si>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</si>
  <si>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</si>
  <si>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</si>
  <si>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</si>
  <si>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</si>
  <si>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</si>
  <si>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</si>
  <si>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</si>
  <si>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</si>
  <si>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</si>
  <si>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</si>
  <si>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</si>
  <si>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</si>
  <si>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</si>
  <si>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</si>
  <si>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</si>
  <si>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</si>
  <si>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</si>
  <si>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</si>
  <si>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</si>
  <si>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</si>
  <si>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</si>
  <si>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</si>
  <si>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</si>
  <si>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</si>
  <si>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</si>
  <si>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</si>
  <si>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</si>
  <si>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</si>
  <si>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</si>
  <si>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</si>
  <si>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</si>
  <si>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</si>
  <si>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</si>
  <si>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</si>
  <si>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</si>
  <si>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</si>
  <si>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</si>
  <si>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</si>
  <si>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</si>
  <si>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</si>
  <si>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</si>
  <si>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</si>
  <si>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</si>
  <si>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</si>
  <si>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</si>
  <si>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</si>
  <si>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</si>
  <si>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</si>
  <si>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</si>
  <si>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</si>
  <si>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</si>
  <si>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</si>
  <si>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</si>
  <si>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</si>
  <si>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</si>
  <si>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</si>
  <si>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</si>
  <si>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</si>
  <si>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</si>
  <si>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</si>
  <si>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</si>
  <si>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</si>
  <si>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</si>
  <si>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</si>
  <si>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</si>
  <si>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</si>
  <si>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</si>
  <si>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</si>
  <si>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</si>
  <si>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</si>
  <si>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</si>
  <si>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</si>
  <si>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</si>
  <si>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</si>
  <si>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</si>
  <si>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</si>
  <si>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</si>
  <si>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</si>
  <si>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</si>
  <si>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</si>
  <si>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</si>
  <si>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</si>
  <si>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</si>
  <si>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</si>
  <si>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</si>
  <si>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</si>
  <si>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</si>
  <si>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</si>
  <si>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</si>
  <si>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</si>
  <si>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</si>
  <si>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</si>
  <si>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</si>
  <si>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</si>
  <si>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</si>
  <si>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</si>
  <si>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</si>
  <si>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</si>
  <si>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</si>
  <si>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</si>
  <si>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</si>
  <si>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</si>
  <si>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</si>
  <si>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</si>
  <si>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</si>
  <si>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</si>
  <si>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</si>
  <si>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</si>
  <si>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</si>
  <si>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</si>
  <si>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</si>
  <si>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</si>
  <si>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</si>
  <si>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</si>
  <si>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</si>
  <si>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</si>
  <si>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</si>
  <si>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</si>
  <si>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</si>
  <si>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</si>
  <si>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</si>
  <si>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</si>
  <si>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</si>
  <si>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</si>
  <si>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</si>
  <si>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</si>
  <si>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</si>
  <si>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</si>
  <si>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</si>
  <si>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</si>
  <si>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</si>
  <si>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</si>
  <si>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</si>
  <si>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</si>
  <si>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</si>
  <si>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</si>
  <si>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</si>
  <si>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</si>
  <si>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</si>
  <si>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</si>
  <si>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</si>
  <si>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</si>
  <si>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</si>
  <si>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</si>
  <si>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</si>
  <si>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</si>
  <si>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</si>
  <si>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</si>
  <si>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</si>
  <si>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</si>
  <si>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</si>
  <si>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</si>
  <si>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</si>
  <si>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</si>
  <si>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</si>
  <si>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</si>
  <si>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</si>
  <si>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</si>
  <si>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</si>
  <si>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</si>
  <si>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</si>
  <si>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</si>
  <si>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</si>
  <si>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</si>
  <si>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</si>
  <si>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</si>
  <si>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</si>
  <si>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</si>
  <si>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</si>
  <si>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</si>
  <si>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</si>
  <si>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</si>
  <si>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</si>
  <si>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</si>
  <si>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</si>
  <si>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</si>
  <si>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</si>
  <si>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</si>
  <si>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</si>
  <si>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</si>
  <si>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</si>
  <si>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</si>
  <si>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</si>
  <si>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</si>
  <si>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</si>
  <si>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</si>
  <si>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</si>
  <si>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</si>
  <si>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</si>
  <si>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</si>
  <si>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</si>
  <si>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</si>
  <si>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</si>
  <si>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</si>
  <si>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</si>
  <si>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</si>
  <si>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</si>
  <si>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</si>
  <si>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</si>
  <si>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</si>
  <si>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</si>
  <si>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</si>
  <si>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</si>
  <si>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</si>
  <si>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</si>
  <si>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</si>
  <si>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</si>
  <si>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</si>
  <si>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</si>
  <si>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</si>
  <si>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</si>
  <si>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</si>
  <si>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</si>
  <si>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</si>
  <si>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</si>
  <si>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</si>
  <si>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</si>
  <si>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</si>
  <si>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</si>
  <si>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</si>
  <si>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</si>
  <si>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</si>
  <si>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</si>
  <si>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</si>
  <si>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</si>
  <si>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</si>
  <si>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</si>
  <si>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</si>
  <si>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</si>
  <si>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</si>
  <si>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</si>
  <si>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</si>
  <si>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</si>
  <si>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</si>
  <si>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</si>
  <si>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</si>
  <si>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</si>
  <si>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</si>
  <si>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</si>
  <si>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</si>
  <si>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</si>
  <si>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</si>
  <si>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</si>
  <si>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</si>
  <si>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</si>
  <si>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</si>
  <si>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</si>
  <si>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</si>
  <si>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</si>
  <si>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</si>
  <si>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</si>
  <si>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</si>
  <si>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</si>
  <si>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</si>
  <si>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</si>
  <si>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</si>
  <si>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</si>
  <si>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</si>
  <si>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</si>
  <si>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</si>
  <si>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</si>
  <si>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</si>
  <si>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</si>
  <si>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</si>
  <si>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</si>
  <si>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</si>
  <si>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</si>
  <si>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</si>
  <si>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</si>
  <si>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</si>
  <si>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</si>
  <si>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</si>
  <si>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</si>
  <si>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</si>
  <si>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</si>
  <si>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</si>
  <si>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</si>
  <si>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</si>
  <si>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</si>
  <si>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</si>
  <si>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</si>
  <si>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</si>
  <si>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</si>
  <si>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</si>
  <si>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</si>
  <si>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</si>
  <si>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</si>
  <si>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</si>
  <si>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</si>
  <si>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</si>
  <si>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</si>
  <si>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</si>
  <si>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</si>
  <si>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</si>
  <si>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</si>
  <si>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</si>
  <si>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</si>
  <si>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</si>
  <si>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</si>
  <si>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</si>
  <si>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</si>
  <si>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</si>
  <si>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</si>
  <si>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</si>
  <si>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</si>
  <si>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</si>
  <si>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</si>
  <si>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</si>
  <si>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</si>
  <si>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</si>
  <si>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</si>
  <si>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</si>
  <si>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</si>
  <si>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</si>
  <si>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</si>
  <si>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</si>
  <si>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</si>
  <si>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</si>
  <si>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</si>
  <si>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</si>
  <si>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</si>
  <si>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</si>
  <si>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</si>
  <si>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</si>
  <si>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</si>
  <si>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</si>
  <si>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</si>
  <si>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</si>
  <si>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</si>
  <si>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</si>
  <si>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</si>
  <si>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</si>
  <si>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</si>
  <si>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</si>
  <si>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</si>
  <si>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</si>
  <si>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</si>
  <si>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</si>
  <si>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</si>
  <si>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</si>
  <si>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</si>
  <si>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</si>
  <si>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</si>
  <si>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</si>
  <si>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</si>
  <si>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</si>
  <si>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</si>
  <si>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</si>
  <si>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</si>
  <si>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</si>
  <si>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</si>
  <si>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</si>
  <si>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</si>
  <si>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</si>
  <si>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</si>
  <si>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</si>
  <si>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</si>
  <si>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</si>
  <si>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</si>
  <si>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</si>
  <si>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</si>
  <si>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</si>
  <si>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</si>
  <si>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</si>
  <si>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</si>
  <si>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</si>
  <si>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</si>
  <si>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</si>
  <si>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</si>
  <si>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</si>
  <si>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</si>
  <si>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</si>
  <si>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</si>
  <si>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</si>
  <si>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</si>
  <si>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</si>
  <si>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</si>
  <si>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</si>
  <si>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</si>
  <si>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</si>
  <si>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</si>
  <si>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</si>
  <si>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</si>
  <si>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</si>
  <si>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</si>
  <si>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</si>
  <si>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</si>
  <si>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</si>
  <si>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</si>
  <si>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</si>
  <si>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</si>
  <si>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</si>
  <si>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</si>
  <si>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</si>
  <si>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</si>
  <si>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</si>
  <si>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</si>
  <si>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</si>
  <si>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</si>
  <si>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</si>
  <si>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</si>
  <si>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</si>
  <si>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</si>
  <si>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</si>
  <si>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</si>
  <si>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</si>
  <si>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</si>
  <si>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</si>
  <si>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</si>
  <si>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</si>
  <si>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</si>
  <si>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</si>
  <si>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</si>
  <si>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</si>
  <si>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</si>
  <si>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</si>
  <si>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</si>
  <si>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</si>
  <si>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</si>
  <si>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</si>
  <si>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</si>
  <si>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</si>
  <si>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</si>
  <si>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</si>
  <si>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</si>
  <si>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</si>
  <si>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</si>
  <si>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</si>
  <si>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</si>
  <si>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</si>
  <si>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</si>
  <si>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</si>
  <si>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</si>
  <si>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</si>
  <si>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</si>
  <si>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</si>
  <si>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</si>
  <si>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</si>
  <si>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</si>
  <si>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</si>
  <si>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</si>
  <si>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</si>
  <si>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</si>
  <si>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</si>
  <si>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</si>
  <si>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</si>
  <si>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</si>
  <si>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</si>
  <si>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</si>
  <si>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</si>
  <si>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</si>
  <si>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</si>
  <si>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</si>
  <si>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</si>
  <si>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</si>
  <si>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</si>
  <si>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</si>
  <si>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</si>
  <si>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</si>
  <si>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</si>
  <si>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</si>
  <si>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</si>
  <si>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</si>
  <si>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</si>
  <si>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</si>
  <si>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</si>
  <si>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</si>
  <si>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</si>
  <si>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</si>
  <si>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</si>
  <si>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</si>
  <si>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</si>
  <si>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</si>
  <si>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</si>
  <si>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</si>
  <si>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</si>
  <si>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</si>
  <si>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</si>
  <si>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</si>
  <si>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</si>
  <si>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</si>
  <si>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</si>
  <si>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</si>
  <si>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</si>
  <si>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</si>
  <si>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</si>
  <si>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</si>
  <si>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</si>
  <si>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</si>
  <si>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</si>
  <si>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</si>
  <si>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</si>
  <si>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</si>
  <si>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</si>
  <si>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</si>
  <si>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</si>
  <si>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</si>
  <si>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</si>
  <si>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</si>
  <si>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</si>
  <si>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</si>
  <si>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</si>
  <si>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</si>
  <si>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</si>
  <si>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</si>
  <si>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</si>
  <si>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</si>
  <si>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</si>
  <si>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</si>
  <si>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</si>
  <si>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</si>
  <si>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</si>
  <si>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</si>
  <si>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</si>
  <si>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</si>
  <si>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</si>
  <si>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</si>
  <si>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</si>
  <si>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</si>
  <si>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</si>
  <si>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</si>
  <si>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</si>
  <si>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</si>
  <si>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</si>
  <si>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</si>
  <si>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</si>
  <si>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</si>
  <si>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</si>
  <si>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</si>
  <si>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</si>
  <si>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</si>
  <si>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</si>
  <si>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</si>
  <si>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</si>
  <si>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</si>
  <si>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</si>
  <si>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</si>
  <si>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</si>
  <si>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</si>
  <si>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</si>
  <si>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</si>
  <si>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</si>
  <si>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</si>
  <si>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</si>
  <si>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</si>
  <si>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</si>
  <si>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</si>
  <si>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</si>
  <si>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</si>
  <si>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</si>
  <si>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</si>
  <si>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</si>
  <si>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</si>
  <si>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</si>
  <si>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</si>
  <si>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</si>
  <si>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</si>
  <si>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</si>
  <si>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</si>
  <si>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</si>
  <si>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</si>
  <si>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</si>
  <si>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</si>
  <si>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</si>
  <si>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</si>
  <si>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</si>
  <si>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</si>
  <si>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</si>
  <si>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</si>
  <si>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</si>
  <si>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</si>
  <si>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</si>
  <si>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</si>
  <si>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</si>
  <si>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</si>
  <si>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</si>
  <si>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</si>
  <si>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</si>
  <si>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</si>
  <si>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</si>
  <si>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</si>
  <si>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</si>
  <si>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</si>
  <si>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</si>
  <si>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</si>
  <si>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</si>
  <si>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</si>
  <si>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</si>
  <si>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</si>
  <si>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</si>
  <si>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</si>
  <si>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</si>
  <si>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</si>
  <si>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</si>
  <si>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</si>
  <si>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</si>
  <si>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</si>
  <si>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</si>
  <si>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</si>
  <si>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</si>
  <si>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</si>
  <si>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</si>
  <si>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</si>
  <si>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</si>
  <si>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</si>
  <si>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</si>
  <si>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</si>
  <si>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</si>
  <si>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</si>
  <si>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</si>
  <si>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</si>
  <si>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</si>
  <si>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</si>
  <si>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</si>
  <si>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</si>
  <si>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</si>
  <si>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</si>
  <si>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</si>
  <si>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</si>
  <si>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</si>
  <si>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</si>
  <si>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</si>
  <si>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</si>
  <si>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</si>
  <si>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</si>
  <si>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</si>
  <si>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</si>
  <si>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</si>
  <si>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</si>
  <si>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</si>
  <si>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</si>
  <si>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</si>
  <si>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</si>
  <si>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</si>
  <si>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</si>
  <si>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</si>
  <si>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</si>
  <si>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</si>
  <si>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</si>
  <si>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</si>
  <si>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</si>
  <si>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</si>
  <si>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</si>
  <si>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</si>
  <si>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</si>
  <si>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</si>
  <si>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</si>
  <si>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</si>
  <si>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</si>
  <si>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</si>
  <si>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</si>
  <si>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</si>
  <si>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</si>
  <si>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</si>
  <si>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</si>
  <si>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</si>
  <si>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</si>
  <si>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</si>
  <si>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</si>
  <si>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</si>
  <si>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</si>
  <si>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</si>
  <si>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</si>
  <si>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</si>
  <si>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</si>
  <si>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</si>
  <si>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</si>
  <si>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</si>
  <si>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</si>
  <si>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</si>
  <si>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</si>
  <si>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</si>
  <si>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</si>
  <si>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</si>
  <si>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</si>
  <si>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</si>
  <si>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</si>
  <si>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</si>
  <si>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</si>
  <si>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</si>
  <si>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</si>
  <si>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</si>
  <si>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</si>
  <si>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</si>
  <si>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</si>
  <si>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</si>
  <si>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</si>
  <si>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</si>
  <si>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</si>
  <si>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</si>
  <si>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</si>
  <si>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</si>
  <si>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</si>
  <si>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</si>
  <si>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</si>
  <si>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</si>
  <si>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</si>
  <si>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</si>
  <si>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</si>
  <si>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</si>
  <si>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</si>
  <si>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</si>
  <si>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</si>
  <si>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</si>
  <si>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</si>
  <si>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</si>
  <si>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</si>
  <si>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</si>
  <si>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</si>
  <si>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</si>
  <si>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</si>
  <si>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</si>
  <si>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</si>
  <si>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</si>
  <si>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</si>
  <si>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</si>
  <si>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</si>
  <si>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</si>
  <si>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</si>
  <si>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</si>
  <si>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</si>
  <si>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</si>
  <si>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</si>
  <si>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</si>
  <si>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</si>
  <si>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</si>
  <si>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</si>
  <si>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</si>
  <si>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</si>
  <si>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</si>
  <si>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</si>
  <si>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</si>
  <si>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</si>
  <si>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</si>
  <si>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</si>
  <si>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</si>
  <si>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</si>
  <si>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</si>
  <si>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</si>
  <si>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</si>
  <si>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</si>
  <si>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</si>
  <si>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</si>
  <si>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</si>
  <si>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</si>
  <si>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</si>
  <si>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</si>
  <si>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</si>
  <si>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</si>
  <si>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</si>
  <si>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</si>
  <si>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</si>
  <si>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</si>
  <si>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</si>
  <si>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</si>
  <si>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</si>
  <si>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</si>
  <si>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</si>
  <si>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</si>
  <si>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</si>
  <si>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</si>
  <si>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</si>
  <si>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</si>
  <si>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</si>
  <si>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</si>
  <si>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</si>
  <si>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</si>
  <si>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</si>
  <si>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</si>
  <si>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</si>
  <si>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</si>
  <si>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</si>
  <si>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</si>
  <si>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</si>
  <si>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</si>
  <si>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</si>
  <si>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</si>
  <si>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</si>
  <si>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</si>
  <si>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</si>
  <si>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</si>
  <si>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</si>
  <si>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</si>
  <si>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</si>
  <si>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</si>
  <si>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</si>
  <si>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</si>
  <si>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</si>
  <si>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</si>
  <si>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</si>
  <si>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</si>
  <si>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</si>
  <si>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</si>
  <si>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</si>
  <si>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</si>
  <si>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</si>
  <si>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</si>
  <si>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</si>
  <si>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</si>
  <si>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</si>
  <si>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</si>
  <si>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</si>
  <si>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</si>
  <si>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</si>
  <si>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</si>
  <si>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</si>
  <si>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</si>
  <si>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</si>
  <si>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</si>
  <si>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</si>
  <si>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</si>
  <si>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</si>
  <si>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</si>
  <si>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</si>
  <si>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</si>
  <si>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</si>
  <si>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</si>
  <si>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</si>
  <si>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</si>
  <si>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</si>
  <si>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</si>
  <si>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</si>
  <si>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</si>
  <si>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</si>
  <si>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</si>
  <si>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</si>
  <si>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</si>
  <si>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</si>
  <si>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</si>
  <si>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</si>
  <si>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</si>
  <si>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</si>
  <si>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</si>
  <si>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</si>
  <si>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</si>
  <si>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</si>
  <si>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</si>
  <si>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</si>
  <si>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</si>
  <si>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</si>
  <si>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</si>
  <si>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</si>
  <si>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</si>
  <si>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</si>
  <si>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</si>
  <si>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</si>
  <si>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</si>
  <si>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</si>
  <si>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</si>
  <si>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</si>
  <si>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</si>
  <si>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</si>
  <si>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</si>
  <si>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</si>
  <si>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</si>
  <si>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</si>
  <si>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</si>
  <si>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</si>
  <si>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</si>
  <si>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</si>
  <si>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</si>
  <si>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</si>
  <si>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</si>
  <si>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</si>
  <si>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</si>
  <si>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</si>
  <si>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</si>
  <si>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</si>
  <si>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</si>
  <si>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</si>
  <si>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</si>
  <si>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</si>
  <si>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</si>
  <si>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</si>
  <si>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</si>
  <si>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</si>
  <si>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</si>
  <si>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</si>
  <si>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</si>
  <si>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</si>
  <si>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</si>
  <si>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</si>
  <si>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</si>
  <si>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</si>
  <si>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</si>
  <si>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</si>
  <si>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</si>
  <si>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</si>
  <si>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</si>
  <si>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</si>
  <si>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</si>
  <si>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</si>
  <si>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</si>
  <si>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</si>
  <si>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</si>
  <si>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</si>
  <si>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</si>
  <si>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</si>
  <si>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</si>
  <si>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</si>
  <si>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</si>
  <si>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</si>
  <si>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</si>
  <si>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</si>
  <si>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</si>
  <si>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</si>
  <si>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</si>
  <si>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</si>
  <si>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</si>
  <si>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</si>
  <si>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</si>
  <si>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</si>
  <si>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</si>
  <si>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</si>
  <si>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</si>
  <si>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</si>
  <si>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</si>
  <si>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</si>
  <si>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</si>
  <si>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</si>
  <si>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</si>
  <si>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</si>
  <si>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</si>
  <si>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</si>
  <si>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</si>
  <si>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</si>
  <si>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</si>
  <si>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</si>
  <si>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</si>
  <si>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</si>
  <si>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</si>
  <si>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</si>
  <si>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</si>
  <si>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</si>
  <si>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</si>
  <si>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</si>
  <si>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</si>
  <si>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</si>
  <si>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</si>
  <si>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</si>
  <si>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</si>
  <si>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</si>
  <si>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</si>
  <si>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</si>
  <si>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</si>
  <si>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</si>
  <si>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</si>
  <si>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</si>
  <si>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</si>
  <si>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</si>
  <si>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</si>
  <si>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</si>
  <si>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</si>
  <si>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</si>
  <si>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</si>
  <si>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</si>
  <si>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</si>
  <si>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</si>
  <si>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</si>
  <si>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</si>
  <si>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</si>
  <si>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</si>
  <si>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</si>
  <si>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</si>
  <si>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</si>
  <si>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</si>
  <si>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</si>
  <si>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</si>
  <si>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</si>
  <si>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</si>
  <si>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</si>
  <si>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</si>
  <si>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</si>
  <si>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</si>
  <si>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</si>
  <si>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</si>
  <si>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</si>
  <si>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</si>
  <si>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</si>
  <si>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</si>
  <si>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</si>
  <si>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</si>
  <si>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</si>
  <si>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</si>
  <si>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</si>
  <si>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</si>
  <si>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</si>
  <si>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</si>
  <si>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</si>
  <si>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</si>
  <si>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</si>
  <si>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</si>
  <si>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</si>
  <si>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</si>
  <si>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</si>
  <si>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</si>
  <si>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</si>
  <si>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</si>
  <si>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</si>
  <si>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</si>
  <si>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</si>
  <si>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</si>
  <si>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</si>
  <si>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</si>
  <si>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</si>
  <si>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</si>
  <si>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</si>
  <si>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</si>
  <si>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</si>
  <si>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</si>
  <si>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</si>
  <si>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</si>
  <si>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</si>
  <si>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</si>
  <si>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</si>
  <si>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</si>
  <si>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</si>
  <si>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</si>
  <si>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</si>
  <si>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</si>
  <si>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</si>
  <si>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</si>
  <si>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</si>
  <si>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</si>
  <si>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</si>
  <si>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</si>
  <si>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</si>
  <si>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</si>
  <si>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</si>
  <si>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</si>
  <si>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</si>
  <si>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</si>
  <si>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</si>
  <si>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</si>
  <si>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</si>
  <si>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</si>
  <si>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</si>
  <si>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</si>
  <si>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</si>
  <si>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</si>
  <si>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</si>
  <si>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</si>
  <si>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</si>
  <si>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</si>
  <si>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</si>
  <si>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</si>
  <si>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</si>
  <si>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</si>
  <si>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</si>
  <si>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</si>
  <si>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</si>
  <si>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</si>
  <si>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</si>
  <si>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</si>
  <si>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</si>
  <si>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</si>
  <si>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</si>
  <si>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</si>
  <si>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</si>
  <si>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</si>
  <si>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</si>
  <si>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</si>
  <si>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</si>
  <si>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</si>
  <si>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</si>
  <si>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</si>
  <si>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</si>
  <si>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</si>
  <si>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</si>
  <si>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</si>
  <si>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</si>
  <si>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</si>
  <si>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</si>
  <si>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</si>
  <si>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</si>
  <si>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</si>
  <si>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</si>
  <si>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</si>
  <si>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</si>
  <si>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</si>
  <si>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</si>
  <si>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</si>
  <si>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</si>
  <si>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</si>
  <si>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</si>
  <si>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</si>
  <si>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</si>
  <si>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</si>
  <si>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</si>
  <si>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</si>
  <si>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</si>
  <si>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</si>
  <si>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</si>
  <si>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</si>
  <si>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</si>
  <si>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</si>
  <si>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</si>
  <si>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</si>
  <si>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</si>
  <si>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</si>
  <si>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</si>
  <si>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</si>
  <si>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</si>
  <si>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</si>
  <si>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</si>
  <si>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</si>
  <si>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</si>
  <si>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</si>
  <si>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</si>
  <si>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</si>
  <si>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</si>
  <si>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</si>
  <si>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</si>
  <si>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</si>
  <si>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</si>
  <si>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</si>
  <si>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</si>
  <si>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</si>
  <si>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</si>
  <si>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</si>
  <si>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</si>
  <si>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</si>
  <si>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</si>
  <si>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</si>
  <si>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</si>
  <si>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</si>
  <si>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</si>
  <si>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</si>
  <si>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</si>
  <si>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</si>
  <si>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</si>
  <si>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</si>
  <si>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</si>
  <si>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</si>
  <si>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</si>
  <si>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</si>
  <si>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</si>
  <si>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</si>
  <si>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</si>
  <si>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</si>
  <si>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</si>
  <si>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</si>
  <si>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</si>
  <si>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</si>
  <si>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</si>
  <si>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</si>
  <si>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</si>
  <si>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</si>
  <si>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</si>
  <si>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</si>
  <si>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</si>
  <si>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</si>
  <si>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</si>
  <si>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</si>
  <si>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</si>
  <si>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</si>
  <si>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</si>
  <si>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</si>
  <si>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</si>
  <si>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</si>
  <si>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</si>
  <si>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</si>
  <si>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</si>
  <si>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</si>
  <si>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</si>
  <si>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</si>
  <si>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</si>
  <si>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</si>
  <si>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</si>
  <si>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</si>
  <si>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</si>
  <si>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</si>
  <si>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</si>
  <si>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</si>
  <si>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</si>
  <si>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</si>
  <si>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</si>
  <si>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</si>
  <si>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</si>
  <si>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</si>
  <si>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</si>
  <si>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</si>
  <si>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</si>
  <si>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</si>
  <si>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</si>
  <si>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</si>
  <si>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</si>
  <si>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</si>
  <si>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</si>
  <si>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</si>
  <si>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</si>
  <si>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</si>
  <si>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</si>
  <si>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</si>
  <si>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</si>
  <si>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</si>
  <si>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</si>
  <si>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</si>
  <si>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</si>
  <si>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</si>
  <si>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</si>
  <si>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</si>
  <si>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</si>
  <si>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</si>
  <si>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</si>
  <si>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</si>
  <si>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</si>
  <si>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</si>
  <si>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</si>
  <si>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</si>
  <si>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</si>
  <si>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</si>
  <si>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</si>
  <si>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</si>
  <si>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</si>
  <si>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</si>
  <si>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</si>
  <si>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</si>
  <si>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</si>
  <si>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</si>
  <si>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</si>
  <si>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</si>
  <si>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</si>
  <si>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</si>
  <si>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</si>
  <si>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</si>
  <si>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</si>
  <si>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</si>
  <si>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</si>
  <si>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</si>
  <si>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</si>
  <si>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</si>
  <si>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</si>
  <si>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</si>
  <si>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</si>
  <si>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</si>
  <si>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</si>
  <si>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</si>
  <si>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</si>
  <si>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</si>
  <si>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</si>
  <si>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</si>
  <si>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</si>
  <si>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</si>
  <si>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</si>
  <si>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</si>
  <si>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</si>
  <si>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</si>
  <si>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</si>
  <si>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</si>
  <si>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</si>
  <si>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</si>
  <si>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</si>
  <si>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</si>
  <si>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</si>
  <si>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</si>
  <si>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</si>
  <si>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</si>
  <si>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</si>
  <si>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</si>
  <si>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</si>
  <si>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</si>
  <si>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</si>
  <si>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</si>
  <si>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</si>
  <si>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</si>
  <si>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</si>
  <si>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</si>
  <si>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</si>
  <si>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</si>
  <si>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</si>
  <si>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</si>
  <si>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</si>
  <si>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</si>
  <si>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</si>
  <si>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</si>
  <si>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</si>
  <si>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</si>
  <si>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</si>
  <si>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</si>
  <si>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</si>
  <si>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</si>
  <si>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</si>
  <si>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</si>
  <si>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</si>
  <si>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</si>
  <si>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</si>
  <si>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</si>
  <si>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</si>
  <si>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</si>
  <si>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</si>
  <si>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</si>
  <si>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</si>
  <si>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</si>
  <si>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</si>
  <si>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</si>
  <si>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</si>
  <si>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</si>
  <si>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</si>
  <si>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</si>
  <si>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</si>
  <si>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</si>
  <si>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</si>
  <si>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</si>
  <si>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</si>
  <si>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</si>
  <si>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</si>
  <si>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</si>
  <si>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</si>
  <si>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</si>
  <si>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</si>
  <si>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</si>
  <si>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</si>
  <si>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</si>
  <si>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</si>
  <si>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</si>
  <si>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</si>
  <si>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</si>
  <si>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</si>
  <si>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</si>
  <si>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</si>
  <si>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</si>
  <si>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</si>
  <si>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</si>
  <si>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</si>
  <si>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</si>
  <si>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</si>
  <si>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</si>
  <si>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</si>
  <si>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</si>
  <si>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</si>
  <si>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</si>
  <si>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</si>
  <si>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</si>
  <si>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</si>
  <si>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</si>
  <si>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</si>
  <si>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</si>
  <si>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</si>
  <si>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</si>
  <si>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</si>
  <si>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</si>
  <si>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</si>
  <si>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</si>
  <si>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</si>
  <si>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</si>
  <si>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</si>
  <si>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</si>
  <si>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</si>
  <si>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</si>
  <si>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</si>
  <si>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</si>
  <si>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</si>
  <si>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</si>
  <si>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</si>
  <si>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</si>
  <si>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</si>
  <si>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</si>
  <si>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</si>
  <si>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</si>
  <si>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</si>
  <si>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</si>
  <si>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</si>
  <si>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</si>
  <si>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</si>
  <si>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</si>
  <si>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</si>
  <si>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</si>
  <si>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</si>
  <si>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</si>
  <si>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</si>
  <si>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</si>
  <si>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</si>
  <si>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</si>
  <si>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</si>
  <si>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</si>
  <si>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</si>
  <si>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</si>
  <si>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</si>
  <si>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</si>
  <si>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</si>
  <si>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</si>
  <si>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</si>
  <si>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</si>
  <si>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</si>
  <si>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</si>
  <si>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</si>
  <si>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</si>
  <si>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</si>
  <si>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</si>
  <si>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</si>
  <si>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</si>
  <si>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</si>
  <si>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</si>
  <si>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</si>
  <si>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</si>
  <si>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</si>
  <si>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</si>
  <si>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</si>
  <si>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</si>
  <si>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</si>
  <si>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</si>
  <si>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</si>
  <si>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</si>
  <si>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</si>
  <si>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</si>
  <si>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</si>
  <si>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</si>
  <si>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</si>
  <si>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</si>
  <si>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</si>
  <si>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</si>
  <si>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</si>
  <si>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</si>
  <si>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</si>
  <si>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</si>
  <si>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</si>
  <si>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</si>
  <si>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</si>
  <si>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</si>
  <si>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</si>
  <si>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</si>
  <si>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</si>
  <si>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</si>
  <si>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</si>
  <si>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</si>
  <si>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</si>
  <si>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</si>
  <si>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</si>
  <si>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</si>
  <si>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</si>
  <si>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</si>
  <si>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</si>
  <si>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</si>
  <si>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</si>
  <si>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</si>
  <si>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</si>
  <si>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</si>
  <si>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</si>
  <si>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</si>
  <si>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</si>
  <si>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</si>
  <si>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</si>
  <si>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</si>
  <si>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</si>
  <si>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</si>
  <si>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</si>
  <si>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</si>
  <si>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</si>
  <si>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</si>
  <si>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</si>
  <si>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</si>
  <si>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</si>
  <si>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</si>
  <si>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</si>
  <si>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</si>
  <si>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</si>
  <si>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</si>
  <si>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</si>
  <si>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</si>
  <si>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</si>
  <si>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</si>
  <si>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</si>
  <si>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</si>
  <si>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</si>
  <si>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</si>
  <si>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</si>
  <si>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</si>
  <si>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</si>
  <si>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</si>
  <si>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</si>
  <si>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</si>
  <si>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</si>
  <si>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</si>
  <si>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</si>
  <si>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</si>
  <si>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</si>
  <si>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</si>
  <si>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</si>
  <si>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</si>
  <si>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</si>
  <si>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</si>
  <si>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</si>
  <si>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</si>
  <si>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</si>
  <si>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</si>
  <si>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</si>
  <si>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</si>
  <si>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</si>
  <si>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</si>
  <si>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</si>
  <si>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</si>
  <si>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</si>
  <si>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</si>
  <si>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</si>
  <si>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</si>
  <si>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</si>
  <si>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</si>
  <si>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</si>
  <si>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</si>
  <si>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</si>
  <si>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</si>
  <si>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</si>
  <si>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</si>
  <si>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</si>
  <si>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</si>
  <si>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</si>
  <si>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</si>
  <si>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</si>
  <si>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</si>
  <si>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</si>
  <si>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</si>
  <si>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</si>
  <si>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</si>
  <si>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</si>
  <si>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</si>
  <si>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</si>
  <si>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</si>
  <si>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</si>
  <si>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</si>
  <si>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</si>
  <si>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</si>
  <si>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</si>
  <si>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</si>
  <si>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</si>
  <si>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</si>
  <si>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</si>
  <si>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</si>
  <si>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</si>
  <si>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</si>
  <si>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</si>
  <si>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</si>
  <si>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</si>
  <si>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</si>
  <si>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</si>
  <si>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</si>
  <si>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</si>
  <si>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</si>
  <si>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</si>
  <si>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</si>
  <si>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</si>
  <si>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</si>
  <si>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</si>
  <si>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</si>
  <si>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</si>
  <si>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</si>
  <si>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</si>
  <si>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</si>
  <si>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</si>
  <si>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</si>
  <si>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</si>
  <si>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</si>
  <si>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</si>
  <si>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</si>
  <si>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</si>
  <si>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</si>
  <si>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</si>
  <si>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</si>
  <si>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</si>
  <si>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</si>
  <si>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</si>
  <si>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</si>
  <si>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</si>
  <si>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</si>
  <si>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</si>
  <si>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</si>
  <si>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</si>
  <si>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</si>
  <si>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</si>
  <si>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</si>
  <si>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</si>
  <si>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</si>
  <si>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</si>
  <si>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</si>
  <si>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</si>
  <si>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</si>
  <si>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</si>
  <si>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</si>
  <si>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</si>
  <si>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</si>
  <si>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</si>
  <si>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</si>
  <si>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</si>
  <si>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</si>
  <si>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</si>
  <si>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</si>
  <si>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</si>
  <si>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</si>
  <si>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</si>
  <si>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</si>
  <si>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</si>
  <si>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</si>
  <si>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</si>
  <si>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</si>
  <si>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</si>
  <si>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</si>
  <si>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</si>
  <si>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</si>
  <si>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</si>
  <si>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</si>
  <si>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</si>
  <si>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</si>
  <si>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</si>
  <si>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</si>
  <si>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</si>
  <si>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</si>
  <si>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</si>
  <si>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</si>
  <si>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</si>
  <si>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</si>
  <si>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</si>
  <si>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</si>
  <si>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</si>
  <si>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</si>
  <si>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</si>
  <si>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</si>
  <si>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</si>
  <si>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</si>
  <si>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</si>
  <si>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</si>
  <si>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</si>
  <si>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</si>
  <si>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</si>
  <si>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</si>
  <si>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</si>
  <si>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</si>
  <si>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</si>
  <si>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</si>
  <si>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</si>
  <si>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</si>
  <si>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</si>
  <si>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</si>
  <si>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</si>
  <si>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</si>
  <si>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</si>
  <si>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</si>
  <si>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</si>
  <si>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</si>
  <si>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</si>
  <si>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</si>
  <si>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</si>
  <si>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</si>
  <si>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</si>
  <si>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</si>
  <si>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</si>
  <si>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</si>
  <si>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</si>
  <si>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</si>
  <si>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</si>
  <si>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</si>
  <si>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</si>
  <si>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</si>
  <si>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</si>
  <si>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</si>
  <si>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</si>
  <si>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</si>
  <si>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</si>
  <si>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</si>
  <si>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</si>
  <si>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</si>
  <si>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</si>
  <si>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</si>
  <si>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</si>
  <si>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</si>
  <si>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</si>
  <si>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</si>
  <si>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</si>
  <si>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</si>
  <si>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</si>
  <si>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</si>
  <si>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</si>
  <si>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</si>
  <si>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</si>
  <si>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</si>
  <si>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</si>
  <si>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</si>
  <si>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</si>
  <si>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</si>
  <si>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</si>
  <si>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</si>
  <si>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</si>
  <si>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</si>
  <si>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</si>
  <si>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</si>
  <si>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</si>
  <si>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</si>
  <si>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</si>
  <si>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</si>
  <si>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</si>
  <si>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</si>
  <si>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</si>
  <si>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</si>
  <si>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</si>
  <si>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</si>
  <si>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</si>
  <si>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</si>
  <si>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</si>
  <si>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</si>
  <si>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</si>
  <si>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</si>
  <si>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</si>
  <si>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</si>
  <si>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</si>
  <si>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</si>
  <si>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</si>
  <si>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</si>
  <si>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</si>
  <si>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</si>
  <si>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</si>
  <si>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</si>
  <si>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</si>
  <si>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</si>
  <si>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</si>
  <si>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</si>
  <si>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</si>
  <si>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</si>
  <si>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</si>
  <si>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</si>
  <si>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</si>
  <si>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</si>
  <si>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</si>
  <si>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</si>
  <si>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</si>
  <si>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</si>
  <si>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</si>
  <si>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</si>
  <si>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</si>
  <si>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</si>
  <si>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</si>
  <si>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</si>
  <si>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</si>
  <si>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</si>
  <si>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</si>
  <si>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</si>
  <si>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</si>
  <si>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</si>
  <si>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</si>
  <si>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</si>
  <si>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</si>
  <si>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</si>
  <si>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</si>
  <si>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</si>
  <si>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</si>
  <si>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</si>
  <si>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</si>
  <si>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</si>
  <si>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</si>
  <si>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</si>
  <si>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</si>
  <si>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</si>
  <si>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</si>
  <si>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</si>
  <si>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</si>
  <si>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</si>
  <si>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</si>
  <si>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</si>
  <si>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</si>
  <si>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</si>
  <si>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</si>
  <si>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</si>
  <si>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</si>
  <si>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</si>
  <si>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</si>
  <si>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</si>
  <si>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</si>
  <si>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</si>
  <si>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</si>
  <si>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</si>
  <si>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</si>
  <si>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</si>
  <si>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</si>
  <si>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</si>
  <si>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</si>
  <si>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</si>
  <si>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</si>
  <si>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</si>
  <si>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</si>
  <si>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</si>
  <si>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</si>
  <si>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</si>
  <si>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</si>
  <si>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</si>
  <si>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</si>
  <si>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</si>
  <si>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</si>
  <si>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</si>
  <si>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</si>
  <si>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</si>
  <si>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</si>
  <si>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</si>
  <si>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</si>
  <si>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</si>
  <si>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</si>
  <si>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</si>
  <si>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</si>
  <si>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</si>
  <si>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</si>
  <si>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</si>
  <si>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</si>
  <si>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</si>
  <si>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</si>
  <si>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</si>
  <si>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</si>
  <si>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</si>
  <si>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</si>
  <si>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</si>
  <si>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</si>
  <si>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</si>
  <si>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</si>
  <si>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</si>
  <si>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</si>
  <si>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</si>
  <si>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</si>
  <si>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</si>
  <si>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</si>
  <si>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</si>
  <si>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</si>
  <si>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</si>
  <si>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</si>
  <si>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</si>
  <si>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</si>
  <si>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</si>
  <si>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</si>
  <si>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</si>
  <si>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</si>
  <si>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</si>
  <si>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</si>
  <si>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</si>
  <si>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</si>
  <si>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</si>
  <si>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</si>
  <si>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</si>
  <si>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</si>
  <si>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</si>
  <si>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</si>
  <si>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</si>
  <si>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</si>
  <si>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</si>
  <si>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</si>
  <si>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</si>
  <si>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</si>
  <si>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</si>
  <si>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</si>
  <si>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</si>
  <si>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</si>
  <si>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</si>
  <si>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</si>
  <si>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</si>
  <si>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</si>
  <si>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</si>
  <si>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</si>
  <si>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</si>
  <si>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</si>
  <si>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</si>
  <si>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</si>
  <si>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</si>
  <si>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</si>
  <si>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</si>
  <si>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</si>
  <si>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</si>
  <si>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</si>
  <si>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</si>
  <si>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</si>
  <si>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</si>
  <si>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</si>
  <si>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</si>
  <si>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</si>
  <si>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</si>
  <si>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</si>
  <si>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</si>
  <si>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</si>
  <si>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</si>
  <si>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</si>
  <si>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</si>
  <si>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</si>
  <si>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</si>
  <si>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</si>
  <si>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</si>
  <si>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</si>
  <si>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</si>
  <si>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</si>
  <si>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</si>
  <si>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</si>
  <si>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</si>
  <si>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</si>
  <si>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</si>
  <si>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</si>
  <si>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</si>
  <si>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</si>
  <si>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</si>
  <si>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</si>
  <si>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</si>
  <si>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</si>
  <si>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</si>
  <si>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</si>
  <si>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</si>
  <si>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</si>
  <si>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</si>
  <si>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</si>
  <si>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</si>
  <si>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</si>
  <si>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</si>
  <si>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</si>
  <si>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</si>
  <si>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</si>
  <si>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</si>
  <si>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</si>
  <si>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</si>
  <si>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</si>
  <si>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</si>
  <si>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</si>
  <si>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</si>
  <si>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</si>
  <si>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</si>
  <si>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</si>
  <si>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</si>
  <si>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</si>
  <si>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</si>
  <si>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</si>
  <si>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</si>
  <si>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</si>
  <si>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</si>
  <si>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</si>
  <si>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</si>
  <si>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</si>
  <si>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</si>
  <si>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</si>
  <si>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</si>
  <si>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</si>
  <si>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</si>
  <si>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</si>
  <si>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</si>
  <si>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</si>
  <si>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</si>
  <si>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</si>
  <si>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</si>
  <si>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</si>
  <si>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</si>
  <si>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</si>
  <si>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</si>
  <si>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</si>
  <si>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</si>
  <si>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</si>
  <si>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</si>
  <si>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</si>
  <si>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</si>
  <si>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</si>
  <si>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</si>
  <si>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</si>
  <si>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</si>
  <si>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</si>
  <si>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</si>
  <si>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</si>
  <si>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</si>
  <si>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</si>
  <si>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</si>
  <si>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</si>
  <si>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</si>
  <si>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</si>
  <si>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</si>
  <si>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</si>
  <si>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</si>
  <si>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</si>
  <si>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</si>
  <si>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</si>
  <si>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</si>
  <si>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</si>
  <si>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</si>
  <si>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</si>
  <si>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</si>
  <si>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</si>
  <si>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</si>
  <si>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</si>
  <si>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</si>
  <si>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</si>
  <si>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</si>
  <si>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</si>
  <si>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</si>
  <si>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</si>
  <si>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</si>
  <si>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</si>
  <si>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</si>
  <si>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</si>
  <si>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</si>
  <si>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</si>
  <si>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</si>
  <si>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</si>
  <si>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</si>
  <si>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</si>
  <si>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</si>
  <si>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</si>
  <si>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</si>
  <si>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</si>
  <si>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</si>
  <si>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</si>
  <si>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</si>
  <si>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</si>
  <si>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</si>
  <si>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</si>
  <si>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</si>
  <si>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</si>
  <si>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</si>
  <si>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</si>
  <si>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</si>
  <si>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</si>
  <si>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</si>
  <si>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</si>
  <si>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</si>
  <si>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</si>
  <si>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</si>
  <si>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</si>
  <si>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</si>
  <si>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</si>
  <si>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</si>
  <si>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</si>
  <si>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</si>
  <si>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</si>
  <si>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</si>
  <si>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</si>
  <si>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</si>
  <si>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</si>
  <si>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</si>
  <si>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</si>
  <si>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</si>
  <si>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</si>
  <si>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</si>
  <si>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</si>
  <si>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</si>
  <si>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</si>
  <si>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</si>
  <si>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</si>
  <si>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</si>
  <si>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</si>
  <si>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</si>
  <si>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</si>
  <si>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</si>
  <si>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</si>
  <si>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</si>
  <si>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</si>
  <si>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</si>
  <si>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</si>
  <si>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</si>
  <si>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</si>
  <si>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</si>
  <si>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</si>
  <si>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</si>
  <si>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</si>
  <si>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</si>
  <si>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</si>
  <si>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</si>
  <si>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</si>
  <si>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</si>
  <si>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</si>
  <si>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</si>
  <si>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</si>
  <si>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</si>
  <si>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</si>
  <si>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</si>
  <si>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</si>
  <si>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</si>
  <si>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</si>
  <si>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</si>
  <si>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</si>
  <si>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</si>
  <si>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</si>
  <si>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</si>
  <si>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</si>
  <si>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</si>
  <si>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</si>
  <si>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</si>
  <si>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</si>
  <si>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</si>
  <si>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</si>
  <si>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</si>
  <si>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</si>
  <si>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</si>
  <si>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</si>
  <si>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</si>
  <si>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</si>
  <si>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</si>
  <si>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</si>
  <si>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</si>
  <si>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</si>
  <si>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</si>
  <si>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</si>
  <si>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</si>
  <si>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</si>
  <si>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</si>
  <si>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</si>
  <si>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</si>
  <si>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</si>
  <si>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</si>
  <si>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</si>
  <si>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</si>
  <si>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</si>
  <si>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</si>
  <si>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</si>
  <si>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</si>
  <si>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</si>
  <si>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</si>
  <si>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</si>
  <si>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</si>
  <si>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</si>
  <si>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</si>
  <si>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</si>
  <si>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</si>
  <si>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</si>
  <si>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</si>
  <si>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</si>
  <si>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</si>
  <si>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</si>
  <si>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</si>
  <si>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</si>
  <si>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</si>
  <si>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</si>
  <si>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</si>
  <si>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</si>
  <si>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</si>
  <si>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</si>
  <si>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</si>
  <si>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</si>
  <si>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</si>
  <si>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</si>
  <si>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</si>
  <si>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</si>
  <si>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</si>
  <si>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</si>
  <si>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</si>
  <si>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</si>
  <si>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</si>
  <si>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</si>
  <si>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</si>
  <si>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</si>
  <si>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</si>
  <si>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</si>
  <si>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</si>
  <si>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</si>
  <si>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</si>
  <si>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</si>
  <si>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</si>
  <si>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</si>
  <si>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</si>
  <si>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</si>
  <si>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</si>
  <si>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</si>
  <si>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</si>
  <si>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</si>
  <si>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</si>
  <si>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</si>
  <si>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</si>
  <si>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</si>
  <si>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</si>
  <si>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</si>
  <si>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</si>
  <si>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</si>
  <si>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</si>
  <si>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</si>
  <si>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</si>
  <si>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</si>
  <si>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</si>
  <si>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</si>
  <si>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</si>
  <si>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</si>
  <si>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</si>
  <si>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</si>
  <si>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</si>
  <si>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</si>
  <si>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</si>
  <si>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</si>
  <si>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</si>
  <si>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</si>
  <si>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</si>
  <si>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</si>
  <si>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</si>
  <si>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</si>
  <si>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</si>
  <si>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</si>
  <si>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</si>
  <si>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</si>
  <si>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</si>
  <si>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</si>
  <si>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</si>
  <si>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</si>
  <si>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</si>
  <si>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</si>
  <si>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</si>
  <si>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</si>
  <si>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</si>
  <si>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</si>
  <si>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</si>
  <si>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</si>
  <si>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</si>
  <si>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</si>
  <si>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</si>
  <si>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</si>
  <si>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</si>
  <si>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</si>
  <si>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</si>
  <si>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</si>
  <si>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</si>
  <si>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</si>
  <si>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</si>
  <si>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</si>
  <si>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</si>
  <si>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</si>
  <si>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</si>
  <si>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</si>
  <si>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</si>
  <si>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</si>
  <si>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</si>
  <si>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</si>
  <si>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</si>
  <si>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</si>
  <si>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</si>
  <si>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</si>
  <si>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</si>
  <si>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</si>
  <si>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</si>
  <si>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</si>
  <si>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</si>
  <si>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</si>
  <si>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</si>
  <si>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</si>
  <si>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</si>
  <si>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</si>
  <si>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</si>
  <si>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</si>
  <si>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</si>
  <si>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</si>
  <si>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</si>
  <si>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</si>
  <si>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</si>
  <si>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</si>
  <si>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</si>
  <si>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</si>
  <si>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</si>
  <si>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</si>
  <si>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</si>
  <si>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</si>
  <si>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</si>
  <si>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</si>
  <si>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</si>
  <si>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</si>
  <si>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</si>
  <si>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</si>
  <si>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</si>
  <si>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</si>
  <si>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</si>
  <si>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</si>
  <si>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</si>
  <si>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</si>
  <si>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</si>
  <si>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</si>
  <si>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</si>
  <si>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</si>
  <si>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</si>
  <si>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</si>
  <si>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</si>
  <si>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</si>
  <si>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</si>
  <si>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</si>
  <si>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</si>
  <si>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</si>
  <si>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</si>
  <si>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</si>
  <si>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</si>
  <si>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</si>
  <si>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</si>
  <si>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</si>
  <si>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</si>
  <si>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</si>
  <si>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</si>
  <si>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</si>
  <si>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</si>
  <si>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</si>
  <si>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</si>
  <si>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</si>
  <si>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</si>
  <si>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</si>
  <si>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</si>
  <si>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</si>
  <si>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</si>
  <si>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</si>
  <si>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</si>
  <si>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</si>
  <si>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</si>
  <si>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</si>
  <si>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</si>
  <si>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</si>
  <si>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</si>
  <si>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</si>
  <si>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</si>
  <si>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</si>
  <si>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</si>
  <si>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</si>
  <si>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</si>
  <si>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</si>
  <si>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</si>
  <si>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</si>
  <si>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</si>
  <si>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</si>
  <si>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</si>
  <si>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</si>
  <si>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</si>
  <si>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</si>
  <si>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</si>
  <si>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</si>
  <si>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</si>
  <si>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</si>
  <si>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</si>
  <si>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</si>
  <si>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</si>
  <si>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</si>
  <si>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</si>
  <si>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</si>
  <si>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</si>
  <si>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</si>
  <si>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</si>
  <si>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</si>
  <si>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</si>
  <si>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</si>
  <si>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</si>
  <si>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</si>
  <si>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</si>
  <si>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</si>
  <si>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</si>
  <si>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</si>
  <si>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</si>
  <si>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</si>
  <si>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</si>
  <si>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</si>
  <si>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</si>
  <si>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</si>
  <si>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</si>
  <si>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</si>
  <si>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</si>
  <si>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</si>
  <si>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</si>
  <si>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</si>
  <si>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</si>
  <si>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</si>
  <si>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</si>
  <si>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</si>
  <si>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</si>
  <si>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</si>
  <si>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</si>
  <si>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</si>
  <si>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</si>
  <si>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</si>
  <si>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</si>
  <si>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</si>
  <si>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</si>
  <si>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</si>
  <si>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</si>
  <si>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</si>
  <si>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</si>
  <si>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</si>
  <si>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</si>
  <si>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</si>
  <si>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</si>
  <si>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</si>
  <si>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</si>
  <si>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</si>
  <si>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</si>
  <si>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</si>
  <si>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</si>
  <si>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</si>
  <si>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</si>
  <si>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</si>
  <si>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</si>
  <si>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</si>
  <si>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</si>
  <si>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</si>
  <si>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</si>
  <si>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</si>
  <si>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</si>
  <si>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</si>
  <si>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</si>
  <si>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</si>
  <si>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</si>
  <si>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</si>
  <si>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</si>
  <si>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</si>
  <si>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</si>
  <si>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</si>
  <si>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</si>
  <si>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</si>
  <si>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</si>
  <si>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</si>
  <si>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</si>
  <si>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</si>
  <si>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</si>
  <si>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</si>
  <si>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</si>
  <si>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</si>
  <si>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</si>
  <si>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</si>
  <si>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</si>
  <si>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</si>
  <si>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</si>
  <si>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</si>
  <si>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</si>
  <si>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</si>
  <si>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</si>
  <si>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</si>
  <si>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</si>
  <si>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</si>
  <si>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</si>
  <si>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</si>
  <si>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</si>
  <si>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</si>
  <si>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</si>
  <si>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</si>
  <si>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</si>
  <si>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</si>
  <si>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</si>
  <si>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</si>
  <si>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</si>
  <si>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</si>
  <si>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</si>
  <si>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</si>
  <si>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</si>
  <si>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</si>
  <si>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</si>
  <si>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</si>
  <si>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</si>
  <si>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</si>
  <si>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</si>
  <si>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</si>
  <si>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</si>
  <si>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</si>
  <si>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</si>
  <si>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</si>
  <si>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</si>
  <si>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</si>
  <si>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</si>
  <si>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</si>
  <si>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</si>
  <si>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</si>
  <si>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</si>
  <si>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</si>
  <si>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</si>
  <si>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</si>
  <si>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</si>
  <si>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</si>
  <si>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</si>
  <si>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</si>
  <si>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</si>
  <si>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</si>
  <si>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</si>
  <si>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</si>
  <si>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</si>
  <si>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</si>
  <si>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</si>
  <si>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</si>
  <si>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</si>
  <si>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</si>
  <si>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</si>
  <si>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</si>
  <si>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</si>
  <si>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</si>
  <si>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</si>
  <si>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</si>
  <si>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</si>
  <si>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</si>
  <si>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</si>
  <si>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</si>
  <si>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</si>
  <si>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</si>
  <si>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</si>
  <si>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</si>
  <si>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</si>
  <si>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</si>
  <si>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</si>
  <si>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</si>
  <si>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</si>
  <si>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</si>
  <si>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</si>
  <si>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</si>
  <si>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</si>
  <si>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</si>
  <si>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</si>
  <si>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</si>
  <si>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</si>
  <si>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</si>
  <si>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</si>
  <si>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</si>
  <si>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</si>
  <si>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</si>
  <si>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</si>
  <si>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</si>
  <si>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</si>
  <si>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</si>
  <si>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</si>
  <si>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</si>
  <si>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</si>
  <si>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</si>
  <si>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</si>
  <si>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</si>
  <si>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</si>
  <si>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</si>
  <si>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</si>
  <si>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</si>
  <si>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</si>
  <si>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</si>
  <si>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</si>
  <si>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</si>
  <si>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</si>
  <si>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</si>
  <si>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</si>
  <si>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</si>
  <si>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</si>
  <si>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</si>
  <si>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</si>
  <si>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</si>
  <si>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</si>
  <si>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</si>
  <si>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</si>
  <si>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</si>
  <si>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</si>
  <si>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</si>
  <si>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</si>
  <si>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</si>
  <si>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</si>
  <si>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</si>
  <si>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</si>
  <si>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</si>
  <si>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</si>
  <si>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</si>
  <si>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</si>
  <si>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</si>
  <si>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</si>
  <si>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</si>
  <si>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</si>
  <si>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</si>
  <si>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</si>
  <si>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</si>
  <si>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</si>
  <si>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</si>
  <si>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</si>
  <si>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</si>
  <si>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</si>
  <si>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</si>
  <si>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</si>
  <si>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</si>
  <si>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</si>
  <si>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</si>
  <si>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</si>
  <si>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</si>
  <si>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</si>
  <si>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</si>
  <si>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</si>
  <si>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</si>
  <si>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</si>
  <si>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</si>
  <si>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</si>
  <si>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</si>
  <si>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</si>
  <si>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</si>
  <si>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</si>
  <si>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</si>
  <si>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</si>
  <si>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</si>
  <si>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</si>
  <si>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</si>
  <si>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</si>
  <si>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</si>
  <si>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</si>
  <si>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</si>
  <si>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</si>
  <si>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</si>
  <si>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</si>
  <si>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</si>
  <si>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</si>
  <si>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</si>
  <si>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</si>
  <si>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</si>
  <si>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</si>
  <si>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</si>
  <si>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</si>
  <si>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</si>
  <si>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</si>
  <si>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</si>
  <si>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</si>
  <si>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</si>
  <si>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</si>
  <si>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</si>
  <si>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</si>
  <si>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</si>
  <si>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</si>
  <si>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</si>
  <si>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</si>
  <si>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</si>
  <si>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</si>
  <si>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</si>
  <si>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</si>
  <si>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</si>
  <si>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</si>
  <si>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</si>
  <si>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</si>
  <si>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</si>
  <si>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</si>
  <si>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</si>
  <si>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</si>
  <si>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</si>
  <si>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</si>
  <si>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</si>
  <si>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</si>
  <si>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</si>
  <si>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</si>
  <si>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</si>
  <si>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</si>
  <si>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</si>
  <si>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</si>
  <si>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</si>
  <si>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</si>
  <si>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</si>
  <si>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</si>
  <si>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</si>
  <si>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</si>
  <si>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</si>
  <si>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</si>
  <si>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</si>
  <si>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</si>
  <si>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</si>
  <si>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</si>
  <si>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</si>
  <si>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</si>
  <si>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</si>
  <si>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</si>
  <si>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</si>
  <si>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</si>
  <si>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</si>
  <si>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</si>
  <si>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</si>
  <si>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</si>
  <si>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</si>
  <si>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</si>
  <si>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</si>
  <si>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</si>
  <si>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</si>
  <si>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</si>
  <si>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</si>
  <si>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</si>
  <si>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</si>
  <si>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</si>
  <si>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</si>
  <si>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</si>
  <si>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</si>
  <si>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</si>
  <si>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</si>
  <si>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</si>
  <si>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</si>
  <si>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</si>
  <si>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</si>
  <si>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</si>
  <si>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</si>
  <si>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</si>
  <si>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</si>
  <si>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</si>
  <si>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</si>
  <si>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</si>
  <si>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</si>
  <si>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</si>
  <si>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</si>
  <si>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</si>
  <si>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</si>
  <si>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</si>
  <si>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</si>
  <si>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</si>
  <si>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</si>
  <si>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</si>
  <si>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</si>
  <si>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</si>
  <si>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</si>
  <si>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</si>
  <si>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</si>
  <si>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</si>
  <si>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</si>
  <si>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</si>
  <si>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</si>
  <si>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</si>
  <si>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</si>
  <si>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</si>
  <si>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</si>
  <si>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</si>
  <si>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</si>
  <si>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</si>
  <si>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</si>
  <si>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</si>
  <si>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</si>
  <si>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</si>
  <si>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</si>
  <si>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</si>
  <si>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</si>
  <si>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</si>
  <si>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</si>
  <si>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</si>
  <si>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</si>
  <si>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</si>
  <si>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</si>
  <si>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</si>
  <si>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</si>
  <si>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</si>
  <si>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</si>
  <si>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</si>
  <si>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</si>
  <si>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</si>
  <si>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</si>
  <si>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</si>
  <si>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</si>
  <si>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</si>
  <si>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</si>
  <si>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</si>
  <si>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</si>
  <si>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</si>
  <si>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</si>
  <si>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</si>
  <si>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</si>
  <si>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</si>
  <si>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</si>
  <si>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</si>
  <si>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</si>
  <si>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</si>
  <si>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</si>
  <si>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</si>
  <si>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</si>
  <si>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</si>
  <si>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</si>
  <si>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</si>
  <si>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</si>
  <si>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</si>
  <si>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</si>
  <si>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</si>
  <si>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</si>
  <si>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</si>
  <si>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</si>
  <si>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</si>
  <si>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</si>
  <si>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</si>
  <si>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</si>
  <si>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</si>
  <si>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</si>
  <si>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</si>
  <si>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</si>
  <si>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</si>
  <si>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</si>
  <si>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</si>
  <si>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</si>
  <si>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</si>
  <si>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</si>
  <si>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</si>
  <si>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</si>
  <si>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</si>
  <si>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</si>
  <si>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</si>
  <si>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</si>
  <si>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</si>
  <si>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</si>
  <si>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</si>
  <si>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</si>
  <si>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</si>
  <si>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</si>
  <si>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</si>
  <si>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</si>
  <si>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</si>
  <si>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</si>
  <si>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</si>
  <si>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</si>
  <si>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</si>
  <si>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</si>
  <si>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</si>
  <si>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</si>
  <si>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</si>
  <si>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</si>
  <si>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</si>
  <si>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</si>
  <si>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</si>
  <si>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</si>
  <si>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</si>
  <si>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</si>
  <si>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</si>
  <si>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</si>
  <si>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</si>
  <si>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</si>
  <si>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</si>
  <si>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</si>
  <si>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</si>
  <si>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</si>
  <si>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</si>
  <si>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</si>
  <si>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</si>
  <si>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</si>
  <si>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</si>
  <si>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</si>
  <si>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</si>
  <si>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</si>
  <si>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</si>
  <si>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</si>
  <si>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</si>
  <si>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</si>
  <si>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</si>
  <si>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</si>
  <si>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</si>
  <si>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</si>
  <si>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</si>
  <si>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</si>
  <si>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</si>
  <si>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</si>
  <si>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</si>
  <si>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</si>
  <si>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</si>
  <si>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</si>
  <si>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</si>
  <si>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</si>
  <si>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</si>
  <si>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</si>
  <si>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</si>
  <si>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</si>
  <si>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</si>
  <si>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</si>
  <si>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</si>
  <si>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</si>
  <si>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</si>
  <si>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</si>
  <si>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</si>
  <si>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</si>
  <si>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</si>
  <si>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</si>
  <si>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</si>
  <si>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</si>
  <si>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</si>
  <si>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</si>
  <si>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</si>
  <si>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</si>
  <si>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</si>
  <si>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</si>
  <si>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</si>
  <si>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</si>
  <si>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</si>
  <si>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</si>
  <si>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</si>
  <si>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</si>
  <si>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</si>
  <si>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</si>
  <si>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</si>
  <si>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</si>
  <si>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</si>
  <si>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</si>
  <si>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</si>
  <si>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</si>
  <si>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</si>
  <si>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</si>
  <si>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</si>
  <si>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</si>
  <si>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</si>
  <si>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</si>
  <si>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</si>
  <si>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</si>
  <si>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</si>
  <si>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</si>
  <si>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</si>
  <si>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</si>
  <si>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</si>
  <si>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</si>
  <si>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</si>
  <si>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</si>
  <si>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</si>
  <si>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</si>
  <si>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</si>
  <si>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</si>
  <si>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</si>
  <si>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</si>
  <si>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</si>
  <si>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</si>
  <si>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</si>
  <si>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</si>
  <si>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</si>
  <si>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</si>
  <si>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</si>
  <si>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</si>
  <si>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</si>
  <si>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</si>
  <si>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</si>
  <si>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</si>
  <si>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</si>
  <si>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</si>
  <si>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</si>
  <si>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</si>
  <si>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</si>
  <si>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</si>
  <si>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</si>
  <si>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</si>
  <si>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</si>
  <si>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</si>
  <si>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</si>
  <si>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</si>
  <si>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</si>
  <si>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</si>
  <si>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</si>
  <si>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</si>
  <si>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</si>
  <si>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</si>
  <si>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</si>
  <si>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</si>
  <si>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</si>
  <si>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</si>
  <si>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</si>
  <si>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</si>
  <si>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</si>
  <si>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</si>
  <si>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</si>
  <si>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</si>
  <si>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</si>
  <si>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</si>
  <si>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</si>
  <si>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</si>
  <si>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</si>
  <si>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</si>
  <si>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</si>
  <si>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</si>
  <si>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</si>
  <si>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</si>
  <si>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</si>
  <si>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</si>
  <si>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</si>
  <si>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</si>
  <si>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</si>
  <si>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</si>
  <si>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</si>
  <si>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</si>
  <si>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</si>
  <si>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</si>
  <si>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</si>
  <si>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</si>
  <si>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</si>
  <si>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</si>
  <si>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</si>
  <si>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</si>
  <si>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</si>
  <si>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</si>
  <si>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</si>
  <si>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</si>
  <si>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</si>
  <si>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</si>
  <si>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</si>
  <si>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</si>
  <si>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</si>
  <si>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</si>
  <si>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</si>
  <si>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</si>
  <si>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</si>
  <si>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</si>
  <si>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</si>
  <si>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</si>
  <si>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</si>
  <si>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</si>
  <si>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</si>
  <si>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</si>
  <si>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</si>
  <si>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</si>
  <si>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</si>
  <si>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</si>
  <si>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</si>
  <si>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</si>
  <si>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</si>
  <si>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</si>
  <si>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</si>
  <si>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</si>
  <si>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</si>
  <si>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</si>
  <si>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</si>
  <si>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</si>
  <si>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</si>
  <si>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</si>
  <si>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</si>
  <si>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</si>
  <si>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</si>
  <si>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</si>
  <si>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</si>
  <si>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</si>
  <si>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</si>
  <si>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</si>
  <si>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</si>
  <si>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</si>
  <si>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</si>
  <si>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</si>
  <si>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</si>
  <si>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</si>
  <si>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</si>
  <si>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</si>
  <si>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</si>
  <si>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</si>
  <si>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</si>
  <si>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</si>
  <si>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</si>
  <si>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</si>
  <si>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</si>
  <si>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</si>
  <si>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</si>
  <si>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</si>
  <si>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</si>
  <si>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</si>
  <si>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</si>
  <si>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</si>
  <si>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</si>
  <si>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</si>
  <si>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</si>
  <si>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</si>
  <si>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</si>
  <si>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</si>
  <si>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</si>
  <si>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</si>
  <si>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</si>
  <si>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</si>
  <si>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</si>
  <si>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</si>
  <si>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</si>
  <si>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</si>
  <si>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</si>
  <si>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</si>
  <si>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</si>
  <si>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</si>
  <si>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</si>
  <si>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</si>
  <si>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</si>
  <si>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</si>
  <si>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</si>
  <si>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</si>
  <si>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</si>
  <si>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</si>
  <si>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</si>
  <si>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</si>
  <si>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</si>
  <si>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</si>
  <si>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</si>
  <si>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</si>
  <si>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</si>
  <si>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</si>
  <si>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</si>
  <si>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</si>
  <si>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</si>
  <si>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</si>
  <si>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</si>
  <si>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</si>
  <si>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</si>
  <si>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</si>
  <si>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</si>
  <si>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</si>
  <si>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</si>
  <si>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</si>
  <si>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</si>
  <si>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</si>
  <si>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</si>
  <si>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</si>
  <si>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</si>
  <si>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</si>
  <si>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</si>
  <si>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</si>
  <si>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</si>
  <si>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</si>
  <si>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</si>
  <si>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</si>
  <si>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</si>
  <si>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</si>
  <si>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</si>
  <si>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</si>
  <si>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</si>
  <si>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</si>
  <si>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</si>
  <si>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</si>
  <si>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</si>
  <si>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</si>
  <si>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</si>
  <si>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</si>
  <si>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</si>
  <si>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</si>
  <si>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</si>
  <si>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</si>
  <si>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</si>
  <si>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</si>
  <si>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</si>
  <si>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</si>
  <si>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</si>
  <si>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</si>
  <si>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</si>
  <si>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</si>
  <si>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</si>
  <si>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</si>
  <si>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</si>
  <si>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</si>
  <si>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</si>
  <si>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</si>
  <si>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</si>
  <si>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</si>
  <si>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</si>
  <si>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</si>
  <si>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</si>
  <si>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</si>
  <si>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</si>
  <si>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</si>
  <si>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</si>
  <si>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</si>
  <si>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</si>
  <si>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</si>
  <si>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</si>
  <si>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</si>
  <si>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</si>
  <si>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</si>
  <si>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</si>
  <si>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</si>
  <si>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</si>
  <si>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</si>
  <si>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</si>
  <si>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</si>
  <si>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</si>
  <si>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</si>
  <si>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</si>
  <si>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</si>
  <si>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</si>
  <si>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</si>
  <si>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</si>
  <si>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</si>
  <si>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</si>
  <si>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</si>
  <si>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</si>
  <si>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</si>
  <si>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</si>
  <si>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</si>
  <si>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</si>
  <si>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</si>
  <si>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</si>
  <si>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</si>
  <si>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</si>
  <si>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</si>
  <si>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</si>
  <si>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</si>
  <si>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</si>
  <si>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</si>
  <si>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</si>
  <si>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</si>
  <si>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</si>
  <si>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</si>
  <si>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</si>
  <si>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</si>
  <si>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</si>
  <si>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</si>
  <si>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</si>
  <si>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</si>
  <si>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</si>
  <si>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</si>
  <si>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</si>
  <si>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</si>
  <si>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</si>
  <si>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</si>
  <si>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</si>
  <si>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</si>
  <si>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</si>
  <si>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</si>
  <si>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</si>
  <si>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</si>
  <si>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</si>
  <si>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</si>
  <si>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</si>
  <si>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</si>
  <si>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</si>
  <si>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</si>
  <si>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</si>
  <si>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</si>
  <si>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</si>
  <si>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</si>
  <si>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</si>
  <si>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</si>
  <si>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</si>
  <si>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</si>
  <si>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</si>
  <si>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</si>
  <si>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</si>
  <si>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</si>
  <si>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</si>
  <si>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</si>
  <si>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</si>
  <si>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</si>
  <si>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</si>
  <si>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</si>
  <si>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</si>
  <si>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</si>
  <si>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</si>
  <si>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</si>
  <si>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</si>
  <si>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</si>
  <si>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</si>
  <si>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</si>
  <si>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</si>
  <si>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</si>
  <si>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</si>
  <si>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</si>
  <si>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</si>
  <si>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</si>
  <si>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</si>
  <si>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</si>
  <si>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</si>
  <si>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</si>
  <si>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</si>
  <si>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</si>
  <si>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</si>
  <si>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</si>
  <si>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</si>
  <si>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</si>
  <si>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</si>
  <si>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</si>
  <si>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</si>
  <si>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</si>
  <si>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</si>
  <si>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</si>
  <si>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</si>
  <si>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</si>
  <si>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</si>
  <si>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</si>
  <si>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</si>
  <si>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</si>
  <si>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</si>
  <si>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</si>
  <si>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</si>
  <si>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</si>
  <si>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</si>
  <si>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</si>
  <si>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</si>
  <si>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</si>
  <si>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</si>
  <si>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</si>
  <si>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</si>
  <si>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</si>
  <si>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</si>
  <si>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</si>
  <si>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</si>
  <si>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</si>
  <si>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</si>
  <si>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</si>
  <si>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</si>
  <si>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</si>
  <si>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</si>
  <si>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</si>
  <si>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</si>
  <si>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</si>
  <si>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</si>
  <si>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</si>
  <si>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</si>
  <si>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</si>
  <si>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</si>
  <si>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</si>
  <si>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</si>
  <si>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</si>
  <si>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</si>
  <si>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</si>
  <si>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</si>
  <si>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</si>
  <si>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</si>
  <si>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</si>
  <si>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</si>
  <si>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</si>
  <si>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</si>
  <si>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</si>
  <si>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</si>
  <si>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</si>
  <si>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</si>
  <si>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</si>
  <si>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</si>
  <si>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</si>
  <si>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</si>
  <si>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</si>
  <si>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</si>
  <si>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</si>
  <si>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</si>
  <si>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</si>
  <si>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</si>
  <si>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</si>
  <si>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</si>
  <si>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</si>
  <si>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</si>
  <si>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</si>
  <si>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</si>
  <si>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</si>
  <si>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</si>
  <si>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</si>
  <si>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</si>
  <si>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</si>
  <si>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</si>
  <si>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</si>
  <si>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</si>
  <si>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</si>
  <si>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</si>
  <si>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</si>
  <si>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</si>
  <si>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</si>
  <si>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</si>
  <si>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</si>
  <si>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</si>
  <si>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</si>
  <si>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</si>
  <si>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</si>
  <si>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</si>
  <si>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</si>
  <si>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</si>
  <si>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</si>
  <si>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</si>
  <si>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</si>
  <si>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</si>
  <si>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</si>
  <si>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</si>
  <si>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</si>
  <si>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</si>
  <si>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</si>
  <si>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</si>
  <si>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</si>
  <si>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</si>
  <si>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</si>
  <si>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</si>
  <si>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</si>
  <si>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</si>
  <si>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</si>
  <si>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</si>
  <si>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</si>
  <si>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</si>
  <si>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</si>
  <si>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</si>
  <si>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</si>
  <si>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</si>
  <si>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</si>
  <si>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</si>
  <si>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</si>
  <si>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</si>
  <si>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</si>
  <si>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</si>
  <si>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</si>
  <si>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</si>
  <si>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</si>
  <si>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</si>
  <si>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</si>
  <si>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</si>
  <si>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</si>
  <si>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</si>
  <si>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</si>
  <si>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</si>
  <si>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</si>
  <si>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</si>
  <si>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</si>
  <si>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</si>
  <si>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</si>
  <si>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</si>
  <si>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</si>
  <si>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</si>
  <si>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</si>
  <si>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</si>
  <si>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</si>
  <si>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</si>
  <si>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</si>
  <si>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</si>
  <si>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</si>
  <si>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</si>
  <si>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</si>
  <si>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</si>
  <si>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</si>
  <si>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</si>
  <si>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</si>
  <si>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</si>
  <si>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</si>
  <si>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</si>
  <si>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</si>
  <si>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</si>
  <si>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</si>
  <si>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</si>
  <si>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</si>
  <si>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</si>
  <si>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</si>
  <si>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</si>
  <si>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</si>
  <si>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</si>
  <si>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</si>
  <si>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</si>
  <si>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</si>
  <si>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</si>
  <si>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</si>
  <si>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</si>
  <si>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</si>
  <si>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</si>
  <si>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</si>
  <si>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</si>
  <si>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</si>
  <si>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</si>
  <si>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</si>
  <si>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</si>
  <si>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</si>
  <si>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</si>
  <si>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</si>
  <si>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</si>
  <si>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</si>
  <si>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</si>
  <si>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</si>
  <si>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</si>
  <si>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</si>
  <si>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</si>
  <si>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</si>
  <si>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</si>
  <si>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</si>
  <si>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</si>
  <si>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</si>
  <si>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</si>
  <si>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</si>
  <si>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</si>
  <si>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</si>
  <si>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</si>
  <si>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</si>
  <si>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</si>
  <si>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</si>
  <si>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</si>
  <si>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</si>
  <si>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</si>
  <si>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</si>
  <si>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</si>
  <si>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</si>
  <si>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</si>
  <si>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</si>
  <si>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</si>
  <si>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</si>
  <si>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</si>
  <si>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</si>
  <si>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</si>
  <si>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</si>
  <si>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</si>
  <si>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</si>
  <si>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</si>
  <si>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</si>
  <si>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</si>
  <si>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</si>
  <si>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</si>
  <si>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</si>
  <si>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</si>
  <si>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</si>
  <si>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</si>
  <si>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</si>
  <si>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</si>
  <si>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</si>
  <si>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</si>
  <si>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</si>
  <si>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</si>
  <si>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</si>
  <si>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</si>
  <si>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</si>
  <si>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</si>
  <si>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</si>
  <si>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</si>
  <si>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</si>
  <si>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</si>
  <si>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</si>
  <si>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</si>
  <si>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</si>
  <si>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</si>
  <si>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</si>
  <si>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</si>
  <si>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</si>
  <si>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</si>
  <si>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</si>
  <si>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</si>
  <si>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</si>
  <si>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</si>
  <si>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</si>
  <si>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</si>
  <si>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</si>
  <si>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</si>
  <si>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</si>
  <si>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</si>
  <si>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</si>
  <si>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</si>
  <si>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</si>
  <si>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</si>
  <si>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</si>
  <si>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</si>
  <si>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</si>
  <si>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</si>
  <si>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</si>
  <si>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</si>
  <si>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</si>
  <si>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</si>
  <si>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</si>
  <si>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</si>
  <si>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</si>
  <si>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</si>
  <si>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</si>
  <si>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</si>
  <si>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</si>
  <si>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</si>
  <si>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</si>
  <si>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</si>
  <si>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</si>
  <si>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</si>
  <si>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</si>
  <si>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</si>
  <si>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</si>
  <si>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</si>
  <si>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</si>
  <si>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</si>
  <si>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</si>
  <si>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</si>
  <si>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</si>
  <si>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</si>
  <si>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</si>
  <si>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</si>
  <si>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</si>
  <si>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</si>
  <si>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</si>
  <si>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</si>
  <si>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</si>
  <si>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</si>
  <si>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</si>
  <si>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</si>
  <si>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</si>
  <si>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</si>
  <si>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</si>
  <si>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</si>
  <si>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</si>
  <si>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</si>
  <si>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</si>
  <si>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</si>
  <si>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</si>
  <si>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</si>
  <si>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</si>
  <si>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</si>
  <si>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</si>
  <si>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</si>
  <si>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</si>
  <si>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</si>
  <si>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</si>
  <si>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</si>
  <si>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</si>
  <si>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</si>
  <si>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</si>
  <si>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</si>
  <si>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</si>
  <si>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</si>
  <si>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</si>
  <si>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</si>
  <si>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</si>
  <si>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</si>
  <si>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</si>
  <si>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</si>
  <si>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</si>
  <si>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</si>
  <si>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</si>
  <si>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</si>
  <si>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</si>
  <si>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</si>
  <si>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</si>
  <si>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</si>
  <si>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</si>
  <si>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</si>
  <si>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</si>
  <si>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</si>
  <si>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</si>
  <si>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</si>
  <si>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</si>
  <si>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</si>
  <si>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</si>
  <si>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</si>
  <si>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</si>
  <si>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</si>
  <si>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</si>
  <si>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</si>
  <si>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</si>
  <si>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</si>
  <si>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</si>
  <si>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</si>
  <si>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</si>
  <si>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</si>
  <si>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</si>
  <si>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</si>
  <si>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</si>
  <si>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</si>
  <si>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</si>
  <si>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</si>
  <si>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</si>
  <si>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</si>
  <si>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</si>
  <si>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</si>
  <si>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</si>
  <si>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</si>
  <si>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</si>
  <si>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</si>
  <si>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</si>
  <si>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</si>
  <si>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</si>
  <si>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</si>
  <si>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</si>
  <si>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</si>
  <si>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</si>
  <si>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</si>
  <si>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</si>
  <si>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</si>
  <si>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</si>
  <si>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</si>
  <si>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</si>
  <si>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</si>
  <si>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</si>
  <si>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</si>
  <si>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</si>
  <si>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</si>
  <si>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</si>
  <si>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</si>
  <si>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</si>
  <si>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</si>
  <si>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</si>
  <si>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</si>
  <si>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</si>
  <si>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</si>
  <si>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</si>
  <si>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</si>
  <si>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</si>
  <si>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</si>
  <si>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</si>
  <si>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</si>
  <si>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</si>
  <si>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</si>
  <si>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</si>
  <si>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</si>
  <si>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</si>
  <si>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</si>
  <si>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</si>
  <si>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</si>
  <si>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</si>
  <si>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</si>
  <si>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</si>
  <si>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</si>
  <si>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</si>
  <si>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</si>
  <si>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</si>
  <si>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</si>
  <si>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</si>
  <si>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</si>
  <si>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</si>
  <si>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</si>
  <si>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</si>
  <si>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</si>
  <si>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</si>
  <si>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</si>
  <si>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</si>
  <si>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</si>
  <si>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</si>
  <si>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</si>
  <si>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</si>
  <si>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</si>
  <si>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</si>
  <si>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</si>
  <si>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</si>
  <si>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</si>
  <si>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</si>
  <si>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</si>
  <si>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</si>
  <si>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</si>
  <si>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</si>
  <si>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</si>
  <si>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</si>
  <si>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</si>
  <si>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</si>
  <si>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</si>
  <si>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</si>
  <si>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</si>
  <si>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</si>
  <si>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</si>
  <si>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</si>
  <si>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</si>
  <si>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</si>
  <si>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</si>
  <si>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</si>
  <si>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</si>
  <si>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</si>
  <si>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</si>
  <si>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</si>
  <si>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</si>
  <si>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</si>
  <si>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</si>
  <si>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</si>
  <si>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</si>
  <si>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</si>
  <si>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</si>
  <si>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</si>
  <si>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</si>
  <si>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</si>
  <si>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</si>
  <si>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</si>
  <si>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</si>
  <si>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</si>
  <si>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</si>
  <si>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</si>
  <si>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</si>
  <si>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</si>
  <si>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</si>
  <si>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</si>
  <si>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</si>
  <si>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</si>
  <si>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</si>
  <si>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</si>
  <si>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</si>
  <si>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</si>
  <si>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</si>
  <si>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</si>
  <si>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</si>
  <si>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</si>
  <si>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</si>
  <si>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</si>
  <si>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</si>
  <si>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</si>
  <si>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</si>
  <si>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</si>
  <si>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</si>
  <si>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</si>
  <si>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</si>
  <si>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</si>
  <si>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</si>
  <si>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</si>
  <si>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</si>
  <si>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</si>
  <si>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</si>
  <si>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</si>
  <si>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</si>
  <si>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</si>
  <si>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</si>
  <si>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</si>
  <si>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</si>
  <si>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</si>
  <si>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</si>
  <si>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</si>
  <si>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</si>
  <si>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</si>
  <si>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</si>
  <si>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</si>
  <si>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</si>
  <si>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</si>
  <si>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</si>
  <si>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</si>
  <si>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</si>
  <si>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</si>
  <si>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</si>
  <si>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</si>
  <si>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</si>
  <si>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</si>
  <si>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</si>
  <si>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</si>
  <si>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</si>
  <si>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</si>
  <si>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</si>
  <si>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</si>
  <si>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</si>
  <si>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</si>
  <si>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</si>
  <si>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</si>
  <si>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</si>
  <si>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</si>
  <si>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</si>
  <si>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</si>
  <si>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</si>
  <si>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</si>
  <si>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</si>
  <si>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</si>
  <si>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</si>
  <si>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</si>
  <si>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</si>
  <si>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</si>
  <si>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</si>
  <si>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</si>
  <si>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</si>
  <si>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</si>
  <si>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</si>
  <si>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</si>
  <si>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</si>
  <si>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</si>
  <si>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</si>
  <si>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</si>
  <si>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</si>
  <si>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</si>
  <si>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</si>
  <si>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</si>
  <si>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</si>
  <si>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</si>
  <si>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</si>
  <si>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</si>
  <si>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</si>
  <si>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</si>
  <si>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</si>
  <si>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</si>
  <si>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</si>
  <si>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</si>
  <si>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</si>
  <si>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</si>
  <si>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</si>
  <si>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</si>
  <si>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</si>
  <si>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</si>
  <si>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</si>
  <si>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</si>
  <si>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</si>
  <si>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</si>
  <si>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</si>
  <si>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</si>
  <si>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</si>
  <si>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</si>
  <si>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</si>
  <si>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</si>
  <si>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</si>
  <si>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</si>
  <si>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</si>
  <si>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</si>
  <si>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</si>
  <si>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</si>
  <si>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</si>
  <si>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</si>
  <si>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</si>
  <si>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</si>
  <si>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</si>
  <si>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</si>
  <si>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</si>
  <si>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</si>
  <si>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</si>
  <si>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</si>
  <si>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</si>
  <si>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</si>
  <si>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</si>
  <si>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</si>
  <si>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</si>
  <si>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</si>
  <si>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</si>
  <si>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</si>
  <si>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</si>
  <si>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</si>
  <si>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</si>
  <si>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</si>
  <si>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</si>
  <si>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</si>
  <si>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</si>
  <si>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</si>
  <si>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</si>
  <si>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</si>
  <si>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</si>
  <si>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</si>
  <si>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</si>
  <si>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</si>
  <si>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</si>
  <si>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</si>
  <si>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</si>
  <si>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</si>
  <si>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</si>
  <si>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</si>
  <si>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</si>
  <si>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</si>
  <si>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</si>
  <si>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</si>
  <si>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</si>
  <si>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</si>
  <si>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</si>
  <si>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</si>
  <si>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</si>
  <si>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</si>
  <si>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</si>
  <si>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</si>
  <si>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</si>
  <si>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</si>
  <si>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</si>
  <si>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</si>
  <si>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</si>
  <si>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</si>
  <si>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</si>
  <si>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</si>
  <si>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</si>
  <si>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</si>
  <si>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</si>
  <si>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</si>
  <si>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</si>
  <si>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</si>
  <si>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</si>
  <si>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</si>
  <si>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</si>
  <si>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</si>
  <si>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</si>
  <si>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</si>
  <si>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</si>
  <si>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</si>
  <si>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</si>
  <si>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</si>
  <si>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</si>
  <si>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</si>
  <si>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</si>
  <si>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</si>
  <si>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</si>
  <si>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</si>
  <si>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</si>
  <si>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</si>
  <si>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</si>
  <si>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</si>
  <si>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</si>
  <si>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</si>
  <si>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</si>
  <si>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</si>
  <si>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</si>
  <si>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</si>
  <si>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</si>
  <si>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</si>
  <si>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</si>
  <si>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</si>
  <si>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</si>
  <si>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</si>
  <si>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</si>
  <si>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</si>
  <si>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</si>
  <si>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</si>
  <si>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</si>
  <si>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</si>
  <si>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</si>
  <si>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</si>
  <si>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</si>
  <si>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</si>
  <si>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</si>
  <si>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</si>
  <si>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</si>
  <si>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</si>
  <si>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</si>
  <si>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</si>
  <si>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</si>
  <si>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</si>
  <si>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</si>
  <si>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</si>
  <si>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</si>
  <si>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</si>
  <si>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</si>
  <si>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</si>
  <si>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</si>
  <si>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</si>
  <si>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</si>
  <si>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</si>
  <si>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</si>
  <si>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</si>
  <si>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</si>
  <si>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</si>
  <si>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</si>
  <si>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</si>
  <si>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</si>
  <si>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</si>
  <si>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</si>
  <si>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</si>
  <si>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</si>
  <si>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</si>
  <si>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</si>
  <si>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</si>
  <si>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</si>
  <si>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</si>
  <si>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</si>
  <si>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</si>
  <si>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</si>
  <si>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</si>
  <si>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</si>
  <si>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</si>
  <si>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</si>
  <si>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</si>
  <si>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</si>
  <si>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</si>
  <si>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</si>
  <si>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</si>
  <si>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</si>
  <si>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</si>
  <si>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</si>
  <si>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</si>
  <si>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</si>
  <si>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</si>
  <si>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</si>
  <si>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</si>
  <si>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</si>
  <si>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</si>
  <si>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</si>
  <si>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</si>
  <si>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</si>
  <si>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</si>
  <si>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</si>
  <si>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</si>
  <si>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</si>
  <si>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</si>
  <si>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</si>
  <si>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</si>
  <si>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</si>
  <si>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</si>
  <si>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</si>
  <si>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</si>
  <si>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</si>
  <si>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</si>
  <si>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</si>
  <si>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</si>
  <si>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</si>
  <si>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</si>
  <si>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</si>
  <si>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</si>
  <si>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</si>
  <si>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</si>
  <si>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</si>
  <si>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</si>
  <si>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</si>
  <si>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</si>
  <si>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</si>
  <si>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</si>
  <si>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</si>
  <si>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</si>
  <si>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</si>
  <si>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</si>
  <si>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</si>
  <si>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</si>
  <si>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</si>
  <si>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</si>
  <si>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</si>
  <si>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</si>
  <si>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</si>
  <si>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</si>
  <si>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</si>
  <si>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</si>
  <si>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</si>
  <si>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</si>
  <si>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</si>
  <si>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</si>
  <si>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</si>
  <si>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</si>
  <si>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</si>
  <si>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</si>
  <si>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</si>
  <si>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</si>
  <si>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</si>
  <si>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</si>
  <si>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</si>
  <si>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</si>
  <si>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</si>
  <si>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</si>
  <si>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</si>
  <si>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</si>
  <si>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</si>
  <si>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</si>
  <si>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</si>
  <si>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</si>
  <si>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</si>
  <si>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</si>
  <si>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</si>
  <si>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</si>
  <si>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</si>
  <si>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</si>
  <si>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</si>
  <si>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</si>
  <si>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</si>
  <si>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</si>
  <si>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</si>
  <si>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</si>
  <si>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</si>
  <si>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</si>
  <si>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</si>
  <si>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</si>
  <si>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</si>
  <si>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</si>
  <si>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</si>
  <si>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</si>
  <si>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</si>
  <si>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</si>
  <si>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</si>
  <si>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</si>
  <si>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</si>
  <si>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</si>
  <si>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</si>
  <si>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</si>
  <si>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</si>
  <si>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</si>
  <si>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</si>
  <si>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</si>
  <si>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</si>
  <si>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</si>
  <si>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</si>
  <si>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</si>
  <si>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</si>
  <si>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</si>
  <si>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</si>
  <si>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</si>
  <si>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</si>
  <si>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</si>
  <si>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</si>
  <si>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</si>
  <si>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</si>
  <si>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</si>
  <si>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</si>
  <si>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</si>
  <si>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</si>
  <si>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</si>
  <si>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</si>
  <si>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</si>
  <si>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</si>
  <si>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</si>
  <si>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</si>
  <si>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</si>
  <si>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</si>
  <si>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</si>
  <si>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</si>
  <si>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</si>
  <si>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</si>
  <si>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</si>
  <si>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</si>
  <si>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</si>
  <si>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</si>
  <si>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</si>
  <si>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</si>
  <si>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</si>
  <si>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</si>
  <si>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</si>
  <si>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</si>
  <si>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</si>
  <si>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</si>
  <si>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</si>
  <si>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</si>
  <si>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</si>
  <si>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</si>
  <si>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</si>
  <si>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</si>
  <si>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</si>
  <si>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</si>
  <si>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</si>
  <si>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</si>
  <si>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</si>
  <si>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</si>
  <si>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</si>
  <si>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</si>
  <si>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</si>
  <si>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</si>
  <si>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</si>
  <si>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</si>
  <si>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</si>
  <si>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</si>
  <si>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</si>
  <si>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</si>
  <si>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</si>
  <si>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</si>
  <si>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</si>
  <si>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</si>
  <si>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</si>
  <si>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</si>
  <si>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</si>
  <si>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</si>
  <si>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</si>
  <si>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</si>
  <si>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</si>
  <si>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</si>
  <si>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</si>
  <si>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</si>
  <si>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</si>
  <si>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</si>
  <si>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</si>
  <si>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</si>
  <si>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</si>
  <si>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</si>
  <si>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</si>
  <si>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</si>
  <si>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</si>
  <si>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</si>
  <si>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</si>
  <si>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</si>
  <si>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</si>
  <si>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</si>
  <si>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</si>
  <si>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</si>
  <si>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</si>
  <si>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</si>
  <si>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</si>
  <si>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</si>
  <si>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</si>
  <si>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</si>
  <si>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</si>
  <si>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</si>
  <si>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</si>
  <si>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</si>
  <si>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</si>
  <si>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</si>
  <si>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</si>
  <si>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</si>
  <si>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</si>
  <si>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</si>
  <si>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</si>
  <si>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</si>
  <si>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</si>
  <si>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</si>
  <si>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</si>
  <si>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</si>
  <si>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</si>
  <si>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</si>
  <si>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</si>
  <si>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</si>
  <si>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</si>
  <si>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</si>
  <si>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</si>
  <si>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</si>
  <si>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</si>
  <si>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</si>
  <si>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</si>
  <si>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</si>
  <si>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</si>
  <si>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</si>
  <si>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</si>
  <si>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</si>
  <si>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</si>
  <si>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</si>
  <si>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</si>
  <si>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</si>
  <si>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</si>
  <si>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</si>
  <si>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</si>
  <si>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</si>
  <si>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</si>
  <si>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</si>
  <si>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</si>
  <si>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</si>
  <si>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</si>
  <si>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</si>
  <si>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</si>
  <si>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</si>
  <si>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</si>
  <si>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</si>
  <si>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</si>
  <si>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</si>
  <si>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</si>
  <si>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</si>
  <si>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</si>
  <si>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</si>
  <si>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</si>
  <si>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</si>
  <si>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</si>
  <si>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</si>
  <si>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</si>
  <si>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</si>
  <si>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</si>
  <si>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</si>
  <si>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</si>
  <si>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</si>
  <si>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</si>
  <si>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</si>
  <si>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</si>
  <si>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</si>
  <si>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</si>
  <si>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</si>
  <si>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</si>
  <si>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</si>
  <si>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</si>
  <si>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</si>
  <si>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</si>
  <si>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</si>
  <si>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</si>
  <si>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</si>
  <si>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</si>
  <si>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</si>
  <si>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</si>
  <si>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</si>
  <si>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</si>
  <si>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</si>
  <si>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</si>
  <si>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</si>
  <si>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</si>
  <si>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</si>
  <si>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</si>
  <si>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</si>
  <si>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</si>
  <si>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</si>
  <si>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</si>
  <si>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</si>
  <si>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</si>
  <si>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</si>
  <si>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</si>
  <si>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</si>
  <si>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</si>
  <si>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</si>
  <si>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</si>
  <si>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</si>
  <si>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</si>
  <si>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</si>
  <si>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</si>
  <si>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</si>
  <si>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</si>
  <si>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</si>
  <si>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</si>
  <si>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</si>
  <si>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</si>
  <si>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</si>
  <si>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</si>
  <si>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</si>
  <si>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</si>
  <si>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</si>
  <si>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</si>
  <si>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</si>
  <si>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</si>
  <si>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</si>
  <si>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</si>
  <si>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</si>
  <si>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</si>
  <si>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</si>
  <si>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</si>
  <si>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</si>
  <si>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</si>
  <si>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</si>
  <si>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</si>
  <si>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</si>
  <si>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</si>
  <si>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</si>
  <si>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</si>
  <si>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</si>
  <si>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</si>
  <si>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</si>
  <si>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</si>
  <si>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</si>
  <si>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</si>
  <si>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</si>
  <si>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</si>
  <si>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</si>
  <si>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</si>
  <si>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</si>
  <si>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</si>
  <si>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</si>
  <si>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</si>
  <si>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</si>
  <si>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</si>
  <si>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</si>
  <si>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</si>
  <si>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</si>
  <si>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</si>
  <si>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</si>
  <si>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</si>
  <si>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</si>
  <si>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</si>
  <si>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</si>
  <si>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</si>
  <si>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</si>
  <si>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</si>
  <si>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</si>
  <si>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</si>
  <si>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</si>
  <si>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</si>
  <si>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</si>
  <si>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</si>
  <si>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</si>
  <si>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</si>
  <si>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</si>
  <si>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</si>
  <si>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</si>
  <si>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</si>
  <si>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</si>
  <si>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</si>
  <si>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</si>
  <si>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</si>
  <si>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</si>
  <si>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</si>
  <si>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</si>
  <si>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</si>
  <si>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</si>
  <si>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</si>
  <si>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</si>
  <si>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</si>
  <si>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</si>
  <si>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</si>
  <si>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</si>
  <si>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</si>
  <si>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</si>
  <si>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</si>
  <si>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</si>
  <si>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</si>
  <si>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</si>
  <si>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</si>
  <si>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</si>
  <si>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</si>
  <si>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</si>
  <si>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</si>
  <si>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</si>
  <si>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</si>
  <si>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</si>
  <si>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</si>
  <si>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</si>
  <si>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</si>
  <si>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</si>
  <si>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</si>
  <si>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</si>
  <si>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</si>
  <si>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</si>
  <si>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</si>
  <si>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</si>
  <si>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</si>
  <si>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</si>
  <si>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</si>
  <si>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</si>
  <si>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</si>
  <si>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</si>
  <si>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</si>
  <si>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</si>
  <si>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</si>
  <si>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</si>
  <si>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</si>
  <si>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</si>
  <si>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</si>
  <si>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</si>
  <si>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</si>
  <si>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</si>
  <si>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</si>
  <si>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</si>
  <si>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</si>
  <si>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</si>
  <si>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</si>
  <si>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</si>
  <si>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</si>
  <si>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</si>
  <si>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</si>
  <si>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</si>
  <si>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</si>
  <si>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</si>
  <si>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</si>
  <si>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</si>
  <si>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</si>
  <si>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</si>
  <si>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</si>
  <si>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</si>
  <si>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</si>
  <si>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</si>
  <si>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</si>
  <si>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</si>
  <si>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</si>
  <si>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</si>
  <si>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</si>
  <si>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</si>
  <si>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</si>
  <si>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</si>
  <si>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</si>
  <si>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</si>
  <si>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</si>
  <si>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</si>
  <si>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</si>
  <si>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</si>
  <si>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</si>
  <si>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</si>
  <si>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</si>
  <si>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</si>
  <si>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</si>
  <si>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</si>
  <si>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</si>
  <si>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</si>
  <si>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</si>
  <si>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</si>
  <si>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</si>
  <si>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</si>
  <si>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</si>
  <si>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</si>
  <si>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</si>
  <si>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</si>
  <si>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</si>
  <si>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</si>
  <si>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</si>
  <si>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</si>
  <si>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</si>
  <si>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</si>
  <si>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</si>
  <si>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</si>
  <si>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</si>
  <si>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</si>
  <si>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</si>
  <si>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</si>
  <si>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</si>
  <si>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</si>
  <si>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</si>
  <si>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</si>
  <si>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</si>
  <si>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</si>
  <si>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</si>
  <si>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</si>
  <si>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</si>
  <si>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</si>
  <si>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</si>
  <si>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</si>
  <si>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</si>
  <si>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</si>
  <si>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</si>
  <si>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</si>
  <si>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</si>
  <si>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</si>
  <si>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</si>
  <si>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</si>
  <si>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</si>
  <si>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</si>
  <si>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</si>
  <si>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</si>
  <si>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</si>
  <si>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</si>
  <si>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</si>
  <si>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</si>
  <si>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</si>
  <si>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</si>
  <si>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</si>
  <si>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</si>
  <si>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</si>
  <si>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</si>
  <si>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</si>
  <si>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</si>
  <si>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</si>
  <si>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</si>
  <si>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</si>
  <si>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</si>
  <si>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</si>
  <si>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</si>
  <si>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</si>
  <si>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</si>
  <si>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</si>
  <si>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</si>
  <si>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</si>
  <si>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</si>
  <si>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</si>
  <si>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</si>
  <si>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</si>
  <si>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</si>
  <si>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</si>
  <si>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</si>
  <si>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</si>
  <si>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</si>
  <si>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</si>
  <si>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</si>
  <si>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</si>
  <si>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</si>
  <si>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</si>
  <si>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</si>
  <si>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</si>
  <si>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</si>
  <si>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</si>
  <si>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</si>
  <si>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</si>
  <si>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</si>
  <si>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</si>
  <si>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</si>
  <si>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</si>
  <si>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</si>
  <si>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</si>
  <si>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</si>
  <si>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</si>
  <si>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</si>
  <si>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</si>
  <si>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</si>
  <si>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</si>
  <si>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</si>
  <si>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</si>
  <si>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</si>
  <si>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</si>
  <si>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</si>
  <si>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</si>
  <si>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</si>
  <si>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</si>
  <si>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</si>
  <si>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</si>
  <si>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</si>
  <si>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</si>
  <si>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</si>
  <si>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</si>
  <si>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</si>
  <si>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</si>
  <si>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</si>
  <si>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</si>
  <si>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</si>
  <si>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</si>
  <si>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</si>
  <si>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</si>
  <si>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</si>
  <si>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</si>
  <si>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</si>
  <si>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</si>
  <si>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</si>
  <si>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</si>
  <si>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</si>
  <si>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</si>
  <si>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</si>
  <si>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</si>
  <si>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</si>
  <si>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</si>
  <si>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</si>
  <si>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</si>
  <si>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</si>
  <si>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</si>
  <si>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</si>
  <si>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</si>
  <si>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</si>
  <si>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</si>
  <si>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</si>
  <si>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</si>
  <si>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</si>
  <si>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</si>
  <si>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</si>
  <si>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</si>
  <si>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</si>
  <si>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</si>
  <si>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</si>
  <si>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</si>
  <si>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</si>
  <si>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</si>
  <si>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</si>
  <si>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</si>
  <si>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</si>
  <si>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</si>
  <si>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</si>
  <si>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</si>
  <si>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</si>
  <si>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</si>
  <si>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</si>
  <si>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</si>
  <si>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</si>
  <si>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</si>
  <si>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</si>
  <si>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</si>
  <si>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</si>
  <si>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</si>
  <si>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</si>
  <si>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</si>
  <si>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</si>
  <si>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</si>
  <si>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</si>
  <si>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</si>
  <si>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</si>
  <si>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</si>
  <si>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</si>
  <si>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</si>
  <si>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</si>
  <si>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</si>
  <si>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</si>
  <si>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</si>
  <si>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</si>
  <si>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</si>
  <si>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</si>
  <si>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</si>
  <si>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</si>
  <si>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</si>
  <si>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</si>
  <si>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</si>
  <si>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</si>
  <si>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</si>
  <si>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</si>
  <si>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</si>
  <si>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</si>
  <si>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</si>
  <si>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</si>
  <si>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</si>
  <si>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</si>
  <si>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</si>
  <si>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</si>
  <si>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</si>
  <si>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</si>
  <si>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</si>
  <si>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</si>
  <si>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</si>
  <si>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</si>
  <si>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</si>
  <si>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</si>
  <si>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</si>
  <si>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</si>
  <si>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</si>
  <si>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</si>
  <si>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</si>
  <si>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</si>
  <si>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</si>
  <si>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</si>
  <si>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</si>
  <si>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</si>
  <si>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</si>
  <si>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</si>
  <si>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</si>
  <si>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</si>
  <si>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</si>
  <si>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</si>
  <si>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</si>
  <si>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</si>
  <si>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</si>
  <si>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</si>
  <si>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</si>
  <si>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</si>
  <si>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</si>
  <si>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</si>
  <si>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</si>
  <si>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</si>
  <si>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</si>
  <si>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</si>
  <si>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</si>
  <si>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</si>
  <si>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</si>
  <si>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</si>
  <si>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</si>
  <si>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</si>
  <si>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</si>
  <si>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</si>
  <si>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</si>
  <si>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</si>
  <si>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</si>
  <si>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</si>
  <si>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</si>
  <si>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</si>
  <si>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</si>
  <si>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</si>
  <si>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</si>
  <si>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</si>
  <si>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</si>
  <si>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</si>
  <si>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</si>
  <si>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</si>
  <si>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</si>
  <si>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</si>
  <si>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</si>
  <si>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</si>
  <si>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</si>
  <si>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</si>
  <si>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</si>
  <si>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</si>
  <si>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</si>
  <si>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</si>
  <si>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</si>
  <si>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</si>
  <si>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</si>
  <si>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</si>
  <si>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</si>
  <si>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</si>
  <si>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</si>
  <si>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</si>
  <si>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</si>
  <si>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</si>
  <si>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</si>
  <si>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</si>
  <si>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</si>
  <si>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</si>
  <si>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</si>
  <si>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</si>
  <si>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</si>
  <si>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</si>
  <si>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</si>
  <si>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</si>
  <si>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</si>
  <si>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</si>
  <si>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</si>
  <si>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</si>
  <si>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</si>
  <si>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</si>
  <si>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</si>
  <si>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</si>
  <si>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</si>
  <si>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</si>
  <si>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</si>
  <si>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</si>
  <si>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</si>
  <si>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</si>
  <si>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</si>
  <si>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</si>
  <si>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</si>
  <si>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</si>
  <si>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</si>
  <si>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</si>
  <si>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</si>
  <si>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</si>
  <si>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</si>
  <si>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</si>
  <si>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</si>
  <si>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</si>
  <si>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</si>
  <si>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</si>
  <si>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</si>
  <si>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</si>
  <si>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</si>
  <si>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</si>
  <si>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</si>
  <si>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</si>
  <si>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</si>
  <si>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</si>
  <si>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</si>
  <si>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</si>
  <si>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</si>
  <si>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</si>
  <si>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</si>
  <si>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</si>
  <si>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</si>
  <si>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</si>
  <si>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</si>
  <si>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</si>
  <si>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</si>
  <si>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</si>
  <si>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</si>
  <si>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</si>
  <si>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</si>
  <si>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</si>
  <si>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</si>
  <si>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</si>
  <si>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</si>
  <si>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</si>
  <si>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</si>
  <si>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</si>
  <si>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</si>
  <si>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</si>
  <si>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</si>
  <si>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</si>
  <si>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</si>
  <si>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</si>
  <si>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</si>
  <si>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</si>
  <si>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</si>
  <si>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</si>
  <si>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</si>
  <si>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</si>
  <si>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</si>
  <si>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</si>
  <si>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</si>
  <si>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</si>
  <si>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</si>
  <si>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</si>
  <si>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</si>
  <si>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</si>
  <si>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</si>
  <si>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</si>
  <si>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</si>
  <si>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</si>
  <si>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</si>
  <si>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</si>
  <si>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</si>
  <si>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</si>
  <si>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</si>
  <si>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</si>
  <si>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</si>
  <si>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</si>
  <si>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</si>
  <si>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</si>
  <si>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</si>
  <si>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</si>
  <si>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</si>
  <si>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</si>
  <si>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</si>
  <si>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</si>
  <si>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</si>
  <si>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</si>
  <si>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</si>
  <si>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</si>
  <si>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</si>
  <si>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</si>
  <si>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</si>
  <si>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</si>
  <si>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</si>
  <si>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</si>
  <si>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</si>
  <si>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</si>
  <si>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</si>
  <si>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</si>
  <si>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</si>
  <si>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</si>
  <si>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</si>
  <si>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</si>
  <si>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</si>
  <si>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</si>
  <si>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</si>
  <si>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</si>
  <si>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</si>
  <si>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</si>
  <si>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</si>
  <si>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</si>
  <si>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</si>
  <si>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</si>
  <si>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</si>
  <si>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</si>
  <si>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</si>
  <si>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</si>
  <si>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</si>
  <si>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</si>
  <si>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</si>
  <si>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</si>
  <si>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</si>
  <si>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</si>
  <si>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</si>
  <si>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</si>
  <si>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</si>
  <si>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</si>
  <si>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</si>
  <si>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</si>
  <si>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</si>
  <si>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</si>
  <si>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</si>
  <si>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</si>
  <si>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</si>
  <si>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</si>
  <si>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</si>
  <si>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</si>
  <si>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</si>
  <si>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</si>
  <si>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</si>
  <si>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</si>
  <si>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</si>
  <si>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</si>
  <si>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</si>
  <si>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</si>
  <si>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</si>
  <si>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</si>
  <si>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</si>
  <si>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</si>
  <si>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</si>
  <si>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</si>
  <si>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</si>
  <si>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</si>
  <si>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</si>
  <si>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</si>
  <si>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</si>
  <si>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</si>
  <si>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</si>
  <si>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</si>
  <si>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</si>
  <si>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</si>
  <si>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</si>
  <si>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</si>
  <si>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</si>
  <si>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</si>
  <si>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</si>
  <si>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</si>
  <si>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</si>
  <si>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</si>
  <si>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</si>
  <si>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</si>
  <si>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</si>
  <si>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</si>
  <si>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</si>
  <si>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</si>
  <si>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</si>
  <si>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</si>
  <si>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</si>
  <si>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</si>
  <si>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</si>
  <si>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</si>
  <si>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</si>
  <si>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</si>
  <si>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</si>
  <si>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</si>
  <si>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</si>
  <si>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</si>
  <si>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</si>
  <si>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</si>
  <si>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</si>
  <si>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</si>
  <si>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</si>
  <si>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</si>
  <si>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</si>
  <si>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</si>
  <si>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</si>
  <si>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</si>
  <si>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</si>
  <si>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</si>
  <si>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</si>
  <si>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</si>
  <si>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</si>
  <si>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</si>
  <si>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</si>
  <si>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</si>
  <si>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</si>
  <si>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</si>
  <si>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</si>
  <si>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</si>
  <si>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</si>
  <si>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</si>
  <si>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</si>
  <si>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</si>
  <si>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</si>
  <si>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</si>
  <si>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</si>
  <si>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</si>
  <si>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</si>
  <si>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</si>
  <si>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</si>
  <si>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</si>
  <si>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</si>
  <si>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</si>
  <si>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</si>
  <si>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</si>
  <si>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</si>
  <si>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</si>
  <si>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</si>
  <si>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</si>
  <si>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</si>
  <si>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</si>
  <si>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</si>
  <si>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</si>
  <si>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</si>
  <si>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</si>
  <si>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</si>
  <si>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</si>
  <si>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</si>
  <si>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</si>
  <si>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</si>
  <si>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</si>
  <si>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</si>
  <si>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</si>
  <si>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</si>
  <si>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</si>
  <si>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</si>
  <si>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</si>
  <si>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</si>
  <si>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</si>
  <si>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</si>
  <si>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</si>
  <si>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</si>
  <si>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</si>
  <si>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</si>
  <si>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</si>
  <si>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</si>
  <si>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</si>
  <si>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</si>
  <si>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</si>
  <si>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</si>
  <si>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</si>
  <si>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</si>
  <si>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</si>
  <si>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</si>
  <si>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</si>
  <si>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</si>
  <si>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</si>
  <si>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</si>
  <si>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</si>
  <si>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</si>
  <si>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</si>
  <si>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</si>
  <si>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</si>
  <si>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</si>
  <si>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</si>
  <si>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</si>
  <si>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</si>
  <si>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</si>
  <si>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</si>
  <si>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</si>
  <si>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</si>
  <si>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</si>
  <si>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</si>
  <si>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</si>
  <si>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</si>
  <si>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</si>
  <si>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</si>
  <si>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</si>
  <si>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</si>
  <si>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</si>
  <si>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</si>
  <si>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</si>
  <si>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</si>
  <si>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</si>
  <si>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</si>
  <si>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</si>
  <si>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</si>
  <si>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</si>
  <si>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</si>
  <si>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</si>
  <si>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</si>
  <si>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</si>
  <si>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</si>
  <si>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</si>
  <si>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</si>
  <si>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</si>
  <si>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</si>
  <si>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</si>
  <si>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</si>
  <si>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</si>
  <si>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</si>
  <si>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</si>
  <si>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</si>
  <si>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</si>
  <si>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</si>
  <si>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</si>
  <si>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</si>
  <si>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</si>
  <si>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</si>
  <si>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</si>
  <si>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</si>
  <si>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</si>
  <si>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</si>
  <si>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</si>
  <si>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</si>
  <si>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</si>
  <si>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</si>
  <si>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</si>
  <si>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</si>
  <si>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</si>
  <si>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</si>
  <si>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</si>
  <si>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</si>
  <si>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</si>
  <si>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</si>
  <si>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</si>
  <si>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</si>
  <si>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</si>
  <si>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</si>
  <si>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</si>
  <si>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</si>
  <si>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</si>
  <si>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</si>
  <si>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</si>
  <si>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</si>
  <si>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</si>
  <si>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</si>
  <si>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</si>
  <si>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</si>
  <si>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</si>
  <si>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</si>
  <si>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</si>
  <si>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</si>
  <si>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</si>
  <si>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</si>
  <si>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</si>
  <si>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</si>
  <si>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</si>
  <si>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</si>
  <si>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</si>
  <si>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</si>
  <si>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</si>
  <si>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</si>
  <si>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</si>
  <si>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</si>
  <si>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</si>
  <si>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</si>
  <si>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</si>
  <si>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</si>
  <si>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</si>
  <si>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</si>
  <si>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</si>
  <si>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</si>
  <si>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</si>
  <si>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</si>
  <si>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</si>
  <si>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</si>
  <si>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</si>
  <si>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</si>
  <si>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</si>
  <si>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</si>
  <si>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</si>
  <si>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</si>
  <si>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</si>
  <si>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</si>
  <si>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</si>
  <si>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</si>
  <si>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</si>
  <si>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</si>
  <si>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</si>
  <si>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</si>
  <si>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</si>
  <si>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</si>
  <si>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</si>
  <si>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</si>
  <si>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</si>
  <si>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</si>
  <si>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</si>
  <si>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</si>
  <si>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</si>
  <si>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</si>
  <si>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</si>
  <si>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</si>
  <si>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</si>
  <si>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</si>
  <si>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</si>
  <si>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</si>
  <si>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</si>
  <si>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</si>
  <si>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</si>
  <si>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</si>
  <si>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</si>
  <si>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</si>
  <si>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</si>
  <si>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</si>
  <si>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</si>
  <si>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</si>
  <si>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</si>
  <si>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</si>
  <si>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</si>
  <si>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</si>
  <si>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</si>
  <si>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</si>
  <si>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</si>
  <si>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</si>
  <si>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</si>
  <si>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</si>
  <si>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</si>
  <si>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</si>
  <si>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</si>
  <si>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</si>
  <si>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</si>
  <si>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</si>
  <si>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</si>
  <si>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</si>
  <si>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</si>
  <si>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</si>
  <si>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</si>
  <si>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</si>
  <si>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</si>
  <si>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</si>
  <si>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</si>
  <si>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</si>
  <si>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</si>
  <si>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</si>
  <si>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</si>
  <si>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</si>
  <si>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</si>
  <si>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</si>
  <si>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</si>
  <si>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</si>
  <si>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</si>
  <si>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</si>
  <si>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</si>
  <si>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</si>
  <si>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</si>
  <si>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</si>
  <si>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</si>
  <si>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</si>
  <si>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</si>
  <si>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</si>
  <si>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</si>
  <si>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</si>
  <si>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</si>
  <si>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</si>
  <si>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</si>
  <si>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</si>
  <si>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</si>
  <si>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</si>
  <si>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</si>
  <si>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</si>
  <si>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</si>
  <si>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</si>
  <si>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</si>
  <si>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</si>
  <si>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</si>
  <si>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</si>
  <si>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</si>
  <si>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</si>
  <si>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</si>
  <si>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</si>
  <si>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</si>
  <si>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</si>
  <si>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</si>
  <si>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</si>
  <si>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</si>
  <si>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</si>
  <si>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</si>
  <si>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</si>
  <si>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</si>
  <si>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</si>
  <si>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</si>
  <si>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</si>
  <si>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</si>
  <si>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</si>
  <si>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</si>
  <si>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</si>
  <si>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</si>
  <si>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</si>
  <si>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</si>
  <si>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</si>
  <si>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</si>
  <si>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</si>
  <si>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</si>
  <si>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</si>
  <si>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</si>
  <si>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</si>
  <si>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</si>
  <si>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</si>
  <si>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</si>
  <si>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</si>
  <si>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</si>
  <si>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</si>
  <si>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</si>
  <si>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</si>
  <si>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</si>
  <si>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</si>
  <si>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</si>
  <si>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</si>
  <si>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</si>
  <si>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</si>
  <si>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</si>
  <si>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</si>
  <si>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</si>
  <si>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</si>
  <si>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</si>
  <si>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</si>
  <si>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</si>
  <si>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</si>
  <si>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</si>
  <si>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</si>
  <si>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</si>
  <si>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</si>
  <si>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</si>
  <si>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</si>
  <si>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</si>
  <si>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</si>
  <si>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</si>
  <si>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</si>
  <si>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</si>
  <si>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</si>
  <si>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</si>
  <si>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</si>
  <si>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</si>
  <si>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</si>
  <si>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</si>
  <si>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</si>
  <si>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</si>
  <si>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</si>
  <si>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</si>
  <si>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</si>
  <si>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</si>
  <si>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</si>
  <si>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</si>
  <si>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</si>
  <si>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</si>
  <si>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</si>
  <si>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</si>
  <si>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</si>
  <si>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</si>
  <si>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</si>
  <si>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</si>
  <si>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</si>
  <si>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</si>
  <si>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</si>
  <si>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</si>
  <si>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</si>
  <si>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</si>
  <si>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</si>
  <si>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</si>
  <si>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</si>
  <si>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</si>
  <si>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</si>
  <si>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</si>
  <si>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</si>
  <si>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</si>
  <si>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</si>
  <si>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</si>
  <si>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</si>
  <si>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</si>
  <si>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</si>
  <si>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</si>
  <si>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</si>
  <si>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</si>
  <si>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</si>
  <si>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</si>
  <si>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</si>
  <si>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</si>
  <si>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</si>
  <si>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</si>
  <si>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</si>
  <si>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</si>
  <si>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</si>
  <si>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</si>
  <si>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</si>
  <si>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</si>
  <si>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</si>
  <si>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</si>
  <si>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</si>
  <si>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</si>
  <si>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</si>
  <si>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</si>
  <si>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</si>
  <si>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</si>
  <si>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</si>
  <si>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</si>
  <si>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</si>
  <si>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</si>
  <si>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</si>
  <si>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</si>
  <si>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</si>
  <si>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</si>
  <si>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</si>
  <si>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</si>
  <si>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</si>
  <si>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</si>
  <si>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</si>
  <si>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</si>
  <si>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</si>
  <si>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</si>
  <si>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</si>
  <si>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</si>
  <si>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</si>
  <si>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</si>
  <si>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</si>
  <si>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</si>
  <si>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</si>
  <si>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</si>
  <si>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</si>
  <si>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</si>
  <si>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</si>
  <si>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</si>
  <si>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</si>
  <si>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</si>
  <si>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</si>
  <si>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</si>
  <si>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</si>
  <si>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</si>
  <si>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</si>
  <si>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</si>
  <si>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</si>
  <si>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</si>
  <si>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</si>
  <si>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</si>
  <si>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</si>
  <si>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</si>
  <si>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</si>
  <si>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</si>
  <si>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</si>
  <si>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</si>
  <si>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</si>
  <si>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</si>
  <si>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</si>
  <si>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</si>
  <si>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</si>
  <si>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</si>
  <si>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</si>
  <si>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</si>
  <si>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</si>
  <si>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</si>
  <si>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</si>
  <si>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</si>
  <si>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</si>
  <si>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</si>
  <si>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</si>
  <si>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</si>
  <si>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</si>
  <si>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</si>
  <si>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</si>
  <si>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</si>
  <si>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</si>
  <si>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</si>
  <si>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</si>
  <si>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</si>
  <si>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</si>
  <si>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</si>
  <si>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</si>
  <si>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</si>
  <si>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</si>
  <si>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</si>
  <si>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</si>
  <si>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</si>
  <si>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</si>
  <si>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</si>
  <si>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</si>
  <si>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</si>
  <si>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</si>
  <si>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</si>
  <si>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</si>
  <si>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</si>
  <si>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</si>
  <si>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</si>
  <si>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</si>
  <si>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</si>
  <si>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</si>
  <si>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</si>
  <si>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</si>
  <si>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</si>
  <si>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</si>
  <si>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</si>
  <si>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</si>
  <si>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</si>
  <si>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</si>
  <si>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</si>
  <si>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</si>
  <si>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</si>
  <si>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</si>
  <si>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</si>
  <si>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</si>
  <si>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</si>
  <si>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</si>
  <si>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</si>
  <si>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</si>
  <si>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</si>
  <si>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</si>
  <si>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</si>
  <si>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</si>
  <si>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</si>
  <si>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</si>
  <si>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</si>
  <si>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</si>
  <si>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</si>
  <si>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</si>
  <si>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</si>
  <si>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</si>
  <si>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</si>
  <si>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</si>
  <si>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</si>
  <si>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</si>
  <si>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</si>
  <si>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</si>
  <si>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</si>
  <si>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</si>
  <si>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</si>
  <si>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</si>
  <si>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</si>
  <si>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</si>
  <si>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</si>
  <si>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</si>
  <si>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</si>
  <si>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</si>
  <si>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</si>
  <si>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</si>
  <si>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</si>
  <si>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</si>
  <si>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</si>
  <si>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</si>
  <si>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</si>
  <si>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</si>
  <si>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</si>
  <si>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</si>
  <si>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</si>
  <si>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</si>
  <si>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</si>
  <si>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</si>
  <si>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</si>
  <si>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</si>
  <si>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</si>
  <si>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</si>
  <si>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</si>
  <si>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</si>
  <si>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</si>
  <si>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</si>
  <si>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</si>
  <si>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</si>
  <si>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</si>
  <si>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</si>
  <si>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</si>
  <si>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</si>
  <si>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</si>
  <si>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</si>
  <si>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</si>
  <si>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</si>
  <si>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</si>
  <si>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</si>
  <si>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</si>
  <si>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</si>
  <si>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</si>
  <si>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</si>
  <si>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</si>
  <si>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</si>
  <si>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</si>
  <si>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</si>
  <si>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</si>
  <si>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</si>
  <si>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</si>
  <si>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</si>
  <si>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</si>
  <si>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</si>
  <si>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</si>
  <si>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</si>
  <si>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</si>
  <si>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</si>
  <si>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</si>
  <si>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</si>
  <si>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</si>
  <si>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</si>
  <si>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</si>
  <si>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</si>
  <si>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</si>
  <si>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</si>
  <si>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</si>
  <si>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</si>
  <si>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</si>
  <si>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</si>
  <si>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</si>
  <si>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</si>
  <si>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</si>
  <si>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</si>
  <si>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</si>
  <si>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</si>
  <si>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</si>
  <si>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</si>
  <si>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</si>
  <si>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</si>
  <si>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</si>
  <si>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</si>
  <si>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</si>
  <si>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</si>
  <si>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</si>
  <si>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</si>
  <si>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</si>
  <si>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</si>
  <si>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</si>
  <si>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</si>
  <si>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</si>
  <si>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</si>
  <si>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</si>
  <si>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</si>
  <si>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</si>
  <si>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</si>
  <si>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</si>
  <si>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</si>
  <si>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</si>
  <si>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</si>
  <si>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</si>
  <si>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</si>
  <si>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</si>
  <si>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</si>
  <si>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</si>
  <si>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</si>
  <si>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</si>
  <si>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</si>
  <si>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</si>
  <si>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</si>
  <si>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</si>
  <si>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</si>
  <si>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</si>
  <si>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</si>
  <si>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</si>
  <si>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</si>
  <si>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</si>
  <si>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</si>
  <si>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</si>
  <si>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</si>
  <si>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</si>
  <si>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</si>
  <si>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</si>
  <si>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</si>
  <si>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</si>
  <si>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</si>
  <si>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</si>
  <si>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</si>
  <si>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</si>
  <si>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</si>
  <si>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</si>
  <si>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</si>
  <si>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</si>
  <si>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</si>
  <si>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</si>
  <si>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</si>
  <si>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</si>
  <si>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</si>
  <si>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</si>
  <si>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</si>
  <si>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</si>
  <si>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</si>
  <si>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</si>
  <si>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</si>
  <si>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</si>
  <si>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</si>
  <si>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</si>
  <si>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</si>
  <si>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</si>
  <si>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</si>
  <si>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</si>
  <si>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</si>
  <si>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</si>
  <si>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</si>
  <si>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</si>
  <si>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</si>
  <si>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</si>
  <si>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</si>
  <si>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</si>
  <si>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</si>
  <si>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</si>
  <si>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</si>
  <si>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</si>
  <si>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</si>
  <si>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</si>
  <si>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</si>
  <si>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</si>
  <si>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</si>
  <si>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</si>
  <si>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</si>
  <si>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</si>
  <si>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</si>
  <si>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</si>
  <si>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</si>
  <si>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</si>
  <si>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</si>
  <si>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</si>
  <si>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</si>
  <si>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</si>
  <si>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</si>
  <si>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</si>
  <si>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</si>
  <si>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</si>
  <si>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</si>
  <si>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</si>
  <si>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</si>
  <si>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</si>
  <si>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</si>
  <si>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</si>
  <si>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</si>
  <si>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</si>
  <si>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</si>
  <si>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</si>
  <si>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</si>
  <si>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</si>
  <si>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</si>
  <si>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</si>
  <si>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</si>
  <si>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</si>
  <si>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</si>
  <si>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</si>
  <si>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</si>
  <si>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</si>
  <si>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</si>
  <si>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</si>
  <si>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</si>
  <si>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</si>
  <si>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</si>
  <si>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</si>
  <si>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</si>
  <si>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</si>
  <si>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</si>
  <si>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</si>
  <si>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</si>
  <si>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</si>
  <si>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</si>
  <si>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</si>
  <si>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</si>
  <si>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</si>
  <si>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</si>
  <si>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</si>
  <si>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</si>
  <si>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</si>
  <si>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</si>
  <si>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</si>
  <si>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</si>
  <si>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</si>
  <si>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</si>
  <si>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</si>
  <si>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</si>
  <si>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</si>
  <si>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</si>
  <si>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</si>
  <si>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</si>
  <si>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</si>
  <si>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</si>
  <si>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</si>
  <si>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</si>
  <si>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</si>
  <si>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</si>
  <si>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</si>
  <si>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</si>
  <si>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</si>
  <si>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</si>
  <si>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</si>
  <si>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</si>
  <si>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</si>
  <si>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</si>
  <si>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</si>
  <si>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</si>
  <si>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</si>
  <si>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</si>
  <si>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</si>
  <si>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</si>
  <si>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</si>
  <si>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</si>
  <si>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</si>
  <si>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</si>
  <si>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</si>
  <si>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</si>
  <si>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</si>
  <si>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</si>
  <si>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</si>
  <si>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</si>
  <si>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</si>
  <si>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</si>
  <si>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</si>
  <si>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</si>
  <si>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</si>
  <si>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</si>
  <si>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</si>
  <si>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</si>
  <si>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</si>
  <si>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</si>
  <si>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</si>
  <si>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</si>
  <si>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</si>
  <si>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</si>
  <si>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</si>
  <si>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</si>
  <si>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</si>
  <si>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</si>
  <si>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</si>
  <si>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</si>
  <si>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</si>
  <si>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</si>
  <si>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</si>
  <si>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</si>
  <si>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</si>
  <si>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</si>
  <si>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</si>
  <si>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</si>
  <si>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</si>
  <si>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</si>
  <si>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</si>
  <si>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</si>
  <si>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</si>
  <si>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</si>
  <si>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</si>
  <si>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</si>
  <si>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</si>
  <si>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</si>
  <si>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</si>
  <si>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</si>
  <si>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</si>
  <si>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</si>
  <si>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</si>
  <si>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</si>
  <si>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</si>
  <si>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</si>
  <si>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</si>
  <si>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</si>
  <si>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</si>
  <si>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</si>
  <si>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</si>
  <si>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</si>
  <si>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</si>
  <si>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</si>
  <si>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</si>
  <si>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</si>
  <si>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</si>
  <si>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</si>
  <si>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</si>
  <si>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</si>
  <si>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</si>
  <si>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</si>
  <si>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</si>
  <si>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</si>
  <si>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</si>
  <si>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</si>
  <si>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</si>
  <si>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</si>
  <si>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</si>
  <si>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</si>
  <si>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</si>
  <si>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</si>
  <si>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</si>
  <si>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</si>
  <si>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</si>
  <si>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</si>
  <si>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</si>
  <si>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</si>
  <si>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</si>
  <si>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</si>
  <si>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</si>
  <si>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</si>
  <si>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</si>
  <si>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</si>
  <si>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</si>
  <si>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</si>
  <si>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</si>
  <si>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</si>
  <si>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</si>
  <si>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</si>
  <si>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</si>
  <si>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</si>
  <si>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</si>
  <si>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</si>
  <si>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</si>
  <si>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</si>
  <si>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</si>
  <si>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</si>
  <si>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</si>
  <si>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</si>
  <si>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</si>
  <si>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</si>
  <si>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</si>
  <si>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</si>
  <si>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</si>
  <si>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</si>
  <si>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</si>
  <si>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</si>
  <si>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</si>
  <si>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</si>
  <si>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</si>
  <si>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</si>
  <si>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</si>
  <si>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</si>
  <si>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</si>
  <si>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</si>
  <si>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</si>
  <si>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</si>
  <si>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</si>
  <si>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</si>
  <si>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</si>
  <si>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</si>
  <si>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</si>
  <si>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</si>
  <si>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</si>
  <si>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</si>
  <si>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</si>
  <si>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</si>
  <si>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</si>
  <si>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</si>
  <si>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</si>
  <si>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</si>
  <si>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</si>
  <si>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</si>
  <si>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</si>
  <si>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</si>
  <si>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</si>
  <si>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</si>
  <si>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</si>
  <si>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</si>
  <si>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</si>
  <si>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</si>
  <si>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</si>
  <si>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</si>
  <si>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</si>
  <si>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</si>
  <si>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</si>
  <si>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</si>
  <si>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</si>
  <si>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</si>
  <si>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</si>
  <si>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</si>
  <si>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</si>
  <si>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</si>
  <si>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</si>
  <si>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</si>
  <si>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</si>
  <si>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</si>
  <si>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</si>
  <si>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</si>
  <si>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</si>
  <si>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</si>
  <si>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</si>
  <si>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</si>
  <si>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</si>
  <si>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</si>
  <si>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</si>
  <si>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</si>
  <si>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</si>
  <si>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</si>
  <si>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</si>
  <si>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</si>
  <si>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</si>
  <si>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</si>
  <si>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</si>
  <si>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</si>
  <si>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</si>
  <si>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</si>
  <si>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</si>
  <si>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</si>
  <si>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</si>
  <si>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</si>
  <si>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</si>
  <si>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</si>
  <si>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</si>
  <si>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</si>
  <si>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</si>
  <si>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</si>
  <si>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</si>
  <si>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</si>
  <si>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</si>
  <si>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</si>
  <si>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</si>
  <si>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</si>
  <si>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</si>
  <si>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</si>
  <si>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</si>
  <si>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</si>
  <si>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</si>
  <si>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</si>
  <si>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</si>
  <si>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</si>
  <si>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</si>
  <si>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</si>
  <si>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</si>
  <si>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</si>
  <si>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</si>
  <si>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</si>
  <si>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</si>
  <si>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</si>
  <si>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</si>
  <si>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</si>
  <si>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</si>
  <si>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</si>
  <si>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</si>
  <si>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</si>
  <si>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</si>
  <si>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</si>
  <si>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</si>
  <si>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</si>
  <si>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</si>
  <si>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</si>
  <si>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</si>
  <si>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</si>
  <si>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</si>
  <si>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</si>
  <si>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</si>
  <si>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</si>
  <si>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</si>
  <si>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</si>
  <si>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</si>
  <si>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</si>
  <si>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</si>
  <si>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</si>
  <si>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</si>
  <si>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</si>
  <si>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</si>
  <si>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</si>
  <si>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</si>
  <si>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</si>
  <si>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</si>
  <si>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</si>
  <si>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</si>
  <si>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</si>
  <si>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</si>
  <si>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</si>
  <si>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</si>
  <si>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</si>
  <si>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</si>
  <si>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</si>
  <si>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</si>
  <si>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</si>
  <si>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</si>
  <si>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</si>
  <si>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</si>
  <si>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</si>
  <si>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</si>
  <si>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</si>
  <si>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</si>
  <si>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</si>
  <si>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</si>
  <si>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</si>
  <si>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</si>
  <si>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</si>
  <si>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</si>
  <si>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</si>
  <si>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</si>
  <si>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</si>
  <si>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</si>
  <si>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</si>
  <si>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</si>
  <si>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</si>
  <si>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</si>
  <si>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</si>
  <si>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</si>
  <si>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</si>
  <si>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</si>
  <si>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</si>
  <si>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</si>
  <si>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</si>
  <si>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</si>
  <si>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</si>
  <si>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</si>
  <si>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</si>
  <si>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</si>
  <si>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</si>
  <si>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</si>
  <si>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</si>
  <si>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</si>
  <si>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</si>
  <si>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</si>
  <si>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</si>
  <si>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</si>
  <si>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</si>
  <si>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</si>
  <si>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</si>
  <si>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</si>
  <si>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</si>
  <si>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</si>
  <si>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</si>
  <si>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</si>
  <si>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</si>
  <si>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</si>
  <si>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</si>
  <si>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</si>
  <si>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</si>
  <si>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</si>
  <si>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</si>
  <si>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</si>
  <si>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</si>
  <si>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</si>
  <si>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</si>
  <si>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</si>
  <si>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</si>
  <si>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</si>
  <si>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</si>
  <si>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</si>
  <si>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</si>
  <si>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</si>
  <si>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</si>
  <si>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</si>
  <si>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</si>
  <si>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</si>
  <si>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</si>
  <si>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</si>
  <si>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</si>
  <si>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</si>
  <si>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</si>
  <si>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</si>
  <si>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</si>
  <si>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</si>
  <si>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</si>
  <si>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</si>
  <si>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</si>
  <si>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</si>
  <si>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</si>
  <si>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</si>
  <si>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</si>
  <si>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</si>
  <si>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</si>
  <si>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</si>
  <si>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</si>
  <si>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</si>
  <si>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</si>
  <si>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</si>
  <si>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</si>
  <si>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</si>
  <si>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</si>
  <si>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</si>
  <si>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</si>
  <si>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</si>
  <si>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</si>
  <si>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</si>
  <si>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</si>
  <si>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</si>
  <si>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</si>
  <si>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</si>
  <si>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</si>
  <si>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</si>
  <si>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</si>
  <si>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</si>
  <si>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</si>
  <si>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</si>
  <si>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</si>
  <si>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</si>
  <si>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</si>
  <si>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</si>
  <si>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</si>
  <si>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</si>
  <si>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</si>
  <si>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</si>
  <si>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</si>
  <si>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</si>
  <si>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</si>
  <si>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</si>
  <si>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</si>
  <si>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</si>
  <si>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</si>
  <si>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</si>
  <si>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</si>
  <si>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</si>
  <si>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</si>
  <si>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</si>
  <si>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</si>
  <si>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</si>
  <si>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</si>
  <si>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</si>
  <si>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</si>
  <si>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</si>
  <si>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</si>
  <si>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</si>
  <si>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</si>
  <si>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</si>
  <si>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</si>
  <si>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</si>
  <si>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</si>
  <si>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</si>
  <si>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</si>
  <si>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</si>
  <si>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</si>
  <si>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</si>
  <si>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</si>
  <si>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</si>
  <si>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</si>
  <si>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</si>
  <si>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</si>
  <si>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</si>
  <si>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</si>
  <si>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</si>
  <si>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</si>
  <si>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</si>
  <si>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</si>
  <si>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</si>
  <si>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</si>
  <si>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</si>
  <si>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</si>
  <si>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</si>
  <si>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</si>
  <si>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</si>
  <si>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</si>
  <si>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</si>
  <si>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</si>
  <si>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</si>
  <si>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</si>
  <si>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</si>
  <si>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</si>
  <si>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</si>
  <si>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</si>
  <si>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</si>
  <si>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</si>
  <si>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</si>
  <si>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</si>
  <si>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</si>
  <si>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</si>
  <si>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</si>
  <si>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</si>
  <si>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</si>
  <si>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</si>
  <si>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</si>
  <si>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</si>
  <si>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</si>
  <si>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</si>
  <si>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</si>
  <si>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</si>
  <si>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</si>
  <si>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</si>
  <si>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</si>
  <si>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</si>
  <si>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</si>
  <si>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</si>
  <si>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</si>
  <si>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</si>
  <si>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</si>
  <si>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</si>
  <si>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</si>
  <si>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</si>
  <si>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</si>
  <si>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</si>
  <si>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</si>
  <si>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</si>
  <si>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</si>
  <si>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</si>
  <si>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</si>
  <si>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</si>
  <si>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</si>
  <si>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</si>
  <si>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</si>
  <si>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</si>
  <si>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</si>
  <si>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</si>
  <si>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</si>
  <si>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</si>
  <si>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</si>
  <si>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</si>
  <si>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</si>
  <si>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</si>
  <si>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</si>
  <si>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</si>
  <si>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</si>
  <si>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</si>
  <si>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</si>
  <si>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</si>
  <si>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</si>
  <si>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</si>
  <si>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</si>
  <si>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</si>
  <si>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</si>
  <si>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</si>
  <si>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</si>
  <si>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</si>
  <si>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</si>
  <si>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</si>
  <si>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</si>
  <si>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</si>
  <si>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</si>
  <si>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</si>
  <si>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</si>
  <si>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</si>
  <si>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</si>
  <si>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</si>
  <si>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</si>
  <si>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</si>
  <si>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</si>
  <si>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</si>
  <si>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</si>
  <si>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</si>
  <si>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</si>
  <si>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</si>
  <si>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</si>
  <si>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</si>
  <si>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</si>
  <si>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</si>
  <si>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</si>
  <si>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</si>
  <si>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</si>
  <si>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</si>
  <si>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</si>
  <si>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</si>
  <si>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</si>
  <si>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</si>
  <si>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</si>
  <si>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</si>
  <si>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</si>
  <si>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</si>
  <si>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</si>
  <si>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</si>
  <si>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</si>
  <si>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</si>
  <si>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</si>
  <si>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</si>
  <si>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</si>
  <si>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</si>
  <si>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</si>
  <si>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</si>
  <si>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</si>
  <si>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</si>
  <si>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</si>
  <si>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</si>
  <si>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</si>
  <si>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</si>
  <si>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</si>
  <si>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</si>
  <si>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</si>
  <si>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</si>
  <si>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</si>
  <si>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</si>
  <si>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</si>
  <si>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</si>
  <si>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</si>
  <si>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</si>
  <si>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</si>
  <si>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</si>
  <si>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</si>
  <si>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</si>
  <si>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</si>
  <si>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</si>
  <si>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</si>
  <si>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</si>
  <si>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</si>
  <si>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</si>
  <si>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</si>
  <si>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</si>
  <si>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</si>
  <si>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</si>
  <si>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</si>
  <si>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</si>
  <si>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</si>
  <si>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</si>
  <si>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</si>
  <si>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</si>
  <si>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</si>
  <si>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</si>
  <si>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</si>
  <si>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</si>
  <si>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</si>
  <si>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</si>
  <si>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</si>
  <si>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</si>
  <si>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</si>
  <si>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</si>
  <si>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</si>
  <si>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</si>
  <si>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</si>
  <si>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</si>
  <si>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</si>
  <si>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</si>
  <si>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</si>
  <si>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</si>
  <si>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</si>
  <si>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</si>
  <si>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</si>
  <si>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</si>
  <si>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</si>
  <si>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</si>
  <si>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</si>
  <si>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</si>
  <si>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</si>
  <si>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</si>
  <si>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</si>
  <si>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</si>
  <si>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</si>
  <si>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</si>
  <si>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</si>
  <si>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</si>
  <si>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</si>
  <si>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</si>
  <si>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</si>
  <si>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</si>
  <si>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</si>
  <si>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</si>
  <si>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</si>
  <si>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</si>
  <si>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</si>
  <si>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</si>
  <si>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</si>
  <si>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</si>
  <si>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</si>
  <si>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</si>
  <si>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</si>
  <si>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</si>
  <si>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</si>
  <si>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</si>
  <si>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</si>
  <si>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</si>
  <si>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</si>
  <si>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</si>
  <si>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</si>
  <si>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</si>
  <si>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</si>
  <si>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</si>
  <si>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</si>
  <si>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</si>
  <si>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</si>
  <si>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</si>
  <si>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</si>
  <si>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</si>
  <si>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</si>
  <si>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</si>
  <si>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</si>
  <si>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</si>
  <si>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</si>
  <si>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</si>
  <si>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</si>
  <si>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</si>
  <si>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</si>
  <si>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</si>
  <si>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</si>
  <si>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</si>
  <si>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</si>
  <si>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</si>
  <si>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</si>
  <si>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</si>
  <si>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</si>
  <si>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</si>
  <si>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</si>
  <si>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</si>
  <si>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</si>
  <si>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</si>
  <si>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</si>
  <si>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</si>
  <si>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</si>
  <si>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</si>
  <si>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</si>
  <si>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</si>
  <si>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</si>
  <si>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</si>
  <si>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</si>
  <si>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</si>
  <si>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</si>
  <si>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</si>
  <si>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</si>
  <si>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</si>
  <si>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</si>
  <si>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</si>
  <si>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</si>
  <si>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</si>
  <si>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</si>
  <si>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</si>
  <si>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</si>
  <si>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</si>
  <si>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</si>
  <si>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</si>
  <si>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</si>
  <si>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</si>
  <si>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</si>
  <si>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</si>
  <si>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</si>
  <si>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</si>
  <si>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</si>
  <si>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</si>
  <si>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</si>
  <si>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</si>
  <si>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</si>
  <si>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</si>
  <si>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</si>
  <si>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</si>
  <si>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</si>
  <si>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</si>
  <si>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</si>
  <si>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</si>
  <si>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</si>
  <si>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</si>
  <si>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</si>
  <si>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</si>
  <si>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</si>
  <si>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</si>
  <si>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</si>
  <si>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</si>
  <si>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</si>
  <si>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</si>
  <si>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</si>
  <si>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</si>
  <si>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</si>
  <si>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</si>
  <si>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</si>
  <si>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</si>
  <si>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</si>
  <si>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</si>
  <si>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</si>
  <si>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</si>
  <si>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</si>
  <si>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</si>
  <si>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</si>
  <si>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</si>
  <si>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</si>
  <si>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</si>
  <si>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</si>
  <si>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</si>
  <si>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</si>
  <si>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</si>
  <si>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</si>
  <si>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</si>
  <si>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</si>
  <si>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</si>
  <si>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</si>
  <si>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</si>
  <si>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</si>
  <si>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</si>
  <si>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</si>
  <si>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</si>
  <si>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</si>
  <si>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</si>
  <si>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</si>
  <si>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</si>
  <si>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</si>
  <si>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</si>
  <si>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</si>
  <si>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</si>
  <si>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</si>
  <si>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</si>
  <si>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</si>
  <si>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</si>
  <si>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</si>
  <si>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</si>
  <si>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</si>
  <si>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</si>
  <si>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</si>
  <si>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</si>
  <si>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</si>
  <si>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</si>
  <si>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</si>
  <si>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</si>
  <si>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</si>
  <si>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</si>
  <si>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</si>
  <si>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</si>
  <si>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</si>
  <si>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</si>
  <si>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</si>
  <si>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</si>
  <si>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</si>
  <si>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</si>
  <si>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</si>
  <si>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</si>
  <si>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</si>
  <si>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</si>
  <si>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</si>
  <si>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</si>
  <si>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</si>
  <si>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</si>
  <si>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</si>
  <si>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</si>
  <si>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</si>
  <si>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</si>
  <si>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</si>
  <si>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</si>
  <si>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</si>
  <si>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</si>
  <si>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</si>
  <si>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</si>
  <si>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</si>
  <si>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</si>
  <si>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</si>
  <si>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</si>
  <si>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</si>
  <si>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</si>
  <si>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</si>
  <si>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</si>
  <si>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</si>
  <si>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</si>
  <si>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</si>
  <si>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</si>
  <si>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</si>
  <si>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</si>
  <si>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</si>
  <si>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</si>
  <si>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</si>
  <si>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</si>
  <si>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</si>
  <si>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</si>
  <si>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</si>
  <si>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</si>
  <si>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</si>
  <si>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</si>
  <si>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</si>
  <si>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</si>
  <si>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</si>
  <si>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</si>
  <si>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</si>
  <si>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</si>
  <si>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</si>
  <si>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</si>
  <si>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</si>
  <si>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</si>
  <si>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</si>
  <si>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</si>
  <si>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</si>
  <si>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</si>
  <si>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</si>
  <si>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</si>
  <si>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</si>
  <si>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</si>
  <si>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</si>
  <si>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</si>
  <si>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</si>
  <si>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</si>
  <si>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</si>
  <si>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</si>
  <si>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</si>
  <si>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</si>
  <si>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</si>
  <si>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</si>
  <si>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</si>
  <si>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</si>
  <si>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</si>
  <si>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</si>
  <si>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</si>
  <si>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</si>
  <si>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</si>
  <si>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</si>
  <si>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</si>
  <si>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</si>
  <si>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</si>
  <si>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</si>
  <si>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</si>
  <si>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</si>
  <si>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</si>
  <si>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</si>
  <si>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</si>
  <si>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</si>
  <si>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</si>
  <si>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</si>
  <si>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</si>
  <si>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</si>
  <si>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</si>
  <si>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</si>
  <si>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</si>
  <si>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</si>
  <si>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</si>
  <si>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</si>
  <si>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</si>
  <si>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</si>
  <si>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</si>
  <si>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</si>
  <si>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</si>
  <si>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</si>
  <si>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</si>
  <si>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</si>
  <si>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</si>
  <si>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</si>
  <si>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</si>
  <si>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</si>
  <si>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</si>
  <si>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</si>
  <si>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</si>
  <si>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</si>
  <si>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</si>
  <si>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</si>
  <si>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</si>
  <si>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</si>
  <si>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</si>
  <si>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</si>
  <si>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</si>
  <si>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</si>
  <si>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</si>
  <si>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</si>
  <si>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</si>
  <si>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</si>
  <si>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</si>
  <si>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</si>
  <si>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</si>
  <si>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</si>
  <si>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</si>
  <si>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</si>
  <si>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</si>
  <si>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</si>
  <si>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</si>
  <si>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</si>
  <si>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</si>
  <si>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</si>
  <si>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</si>
  <si>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</si>
  <si>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</si>
  <si>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</si>
  <si>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</si>
  <si>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</si>
  <si>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</si>
  <si>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</si>
  <si>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</si>
  <si>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</si>
  <si>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</si>
  <si>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</si>
  <si>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</si>
  <si>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</si>
  <si>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</si>
  <si>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</si>
  <si>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</si>
  <si>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</si>
  <si>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</si>
  <si>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</si>
  <si>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</si>
  <si>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</si>
  <si>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</si>
  <si>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</si>
  <si>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</si>
  <si>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</si>
  <si>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</si>
  <si>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</si>
  <si>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</si>
  <si>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</si>
  <si>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</si>
  <si>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</si>
  <si>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</si>
  <si>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</si>
  <si>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</si>
  <si>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</si>
  <si>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</si>
  <si>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</si>
  <si>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</si>
  <si>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</si>
  <si>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</si>
  <si>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</si>
  <si>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</si>
  <si>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</si>
  <si>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</si>
  <si>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</si>
  <si>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</si>
  <si>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</si>
  <si>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</si>
  <si>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</si>
  <si>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</si>
  <si>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</si>
  <si>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</si>
  <si>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</si>
  <si>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</si>
  <si>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</si>
  <si>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</si>
  <si>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</si>
  <si>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</si>
  <si>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</si>
  <si>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</si>
  <si>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</si>
  <si>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</si>
  <si>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</si>
  <si>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</si>
  <si>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</si>
  <si>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</si>
  <si>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</si>
  <si>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</si>
  <si>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</si>
  <si>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</si>
  <si>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</si>
  <si>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</si>
  <si>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</si>
  <si>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</si>
  <si>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</si>
  <si>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</si>
  <si>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</si>
  <si>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</si>
  <si>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</si>
  <si>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</si>
  <si>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</si>
  <si>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</si>
  <si>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</si>
  <si>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</si>
  <si>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</si>
  <si>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</si>
  <si>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</si>
  <si>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</si>
  <si>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</si>
  <si>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</si>
  <si>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</si>
  <si>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</si>
  <si>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</si>
  <si>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</si>
  <si>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</si>
  <si>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</si>
  <si>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</si>
  <si>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</si>
  <si>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</si>
  <si>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</si>
  <si>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</si>
  <si>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</si>
  <si>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</si>
  <si>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</si>
  <si>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</si>
  <si>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</si>
  <si>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</si>
  <si>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</si>
  <si>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</si>
  <si>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</si>
  <si>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</si>
  <si>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</si>
  <si>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</si>
  <si>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</si>
  <si>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</si>
  <si>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</si>
  <si>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</si>
  <si>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</si>
  <si>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</si>
  <si>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</si>
  <si>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</si>
  <si>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</si>
  <si>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</si>
  <si>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</si>
  <si>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</si>
  <si>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</si>
  <si>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</si>
  <si>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</si>
  <si>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</si>
  <si>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</si>
  <si>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</si>
  <si>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</si>
  <si>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</si>
  <si>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</si>
  <si>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</si>
  <si>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</si>
  <si>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</si>
  <si>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</si>
  <si>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</si>
  <si>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</si>
  <si>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</si>
  <si>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</si>
  <si>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</si>
  <si>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</si>
  <si>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</si>
  <si>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</si>
  <si>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</si>
  <si>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</si>
  <si>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</si>
  <si>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</si>
  <si>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</si>
  <si>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</si>
  <si>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</si>
  <si>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</si>
  <si>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</si>
  <si>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</si>
  <si>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</si>
  <si>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</si>
  <si>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</si>
  <si>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</si>
  <si>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</si>
  <si>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</si>
  <si>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</si>
  <si>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</si>
  <si>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</si>
  <si>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</si>
  <si>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</si>
  <si>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</si>
  <si>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</si>
  <si>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</si>
  <si>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</si>
  <si>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</si>
  <si>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</si>
  <si>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</si>
  <si>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</si>
  <si>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</si>
  <si>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</si>
  <si>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</si>
  <si>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</si>
  <si>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</si>
  <si>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</si>
  <si>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</si>
  <si>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</si>
  <si>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</si>
  <si>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</si>
  <si>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</si>
  <si>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</si>
  <si>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</si>
  <si>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</si>
  <si>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</si>
  <si>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</si>
  <si>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</si>
  <si>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</si>
  <si>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</si>
  <si>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</si>
  <si>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</si>
  <si>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</si>
  <si>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</si>
  <si>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</si>
  <si>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</si>
  <si>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</si>
  <si>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</si>
  <si>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</si>
  <si>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</si>
  <si>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</si>
  <si>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</si>
  <si>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</si>
  <si>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</si>
  <si>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</si>
  <si>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</si>
  <si>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</si>
  <si>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</si>
  <si>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</si>
  <si>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</si>
  <si>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</si>
  <si>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</si>
  <si>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</si>
  <si>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</si>
  <si>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</si>
  <si>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</si>
  <si>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</si>
  <si>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</si>
  <si>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</si>
  <si>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</si>
  <si>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</si>
  <si>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</si>
  <si>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</si>
  <si>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</si>
  <si>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</si>
  <si>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</si>
  <si>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</si>
  <si>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</si>
  <si>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</si>
  <si>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</si>
  <si>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</si>
  <si>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</si>
  <si>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</si>
  <si>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</si>
  <si>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</si>
  <si>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</si>
  <si>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</si>
  <si>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</si>
  <si>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</si>
  <si>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</si>
  <si>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</si>
  <si>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</si>
  <si>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</si>
  <si>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</si>
  <si>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</si>
  <si>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</si>
  <si>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</si>
  <si>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</si>
  <si>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</si>
  <si>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</si>
  <si>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</si>
  <si>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</si>
  <si>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</si>
  <si>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</si>
  <si>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</si>
  <si>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</si>
  <si>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</si>
  <si>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</si>
  <si>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</si>
  <si>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</si>
  <si>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</si>
  <si>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</si>
  <si>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</si>
  <si>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</si>
  <si>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</si>
  <si>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</si>
  <si>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</si>
  <si>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</si>
  <si>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</si>
  <si>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</si>
  <si>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</si>
  <si>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</si>
  <si>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</si>
  <si>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</si>
  <si>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</si>
  <si>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</si>
  <si>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</si>
  <si>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</si>
  <si>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</si>
  <si>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</si>
  <si>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</si>
  <si>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</si>
  <si>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</si>
  <si>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</si>
  <si>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</si>
  <si>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</si>
  <si>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</si>
  <si>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</si>
  <si>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</si>
  <si>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</si>
  <si>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</si>
  <si>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</si>
  <si>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</si>
  <si>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</si>
  <si>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</si>
  <si>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</si>
  <si>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</si>
  <si>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</si>
  <si>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</si>
  <si>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</si>
  <si>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</si>
  <si>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</si>
  <si>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</si>
  <si>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</si>
  <si>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</si>
  <si>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</si>
  <si>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</si>
  <si>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</si>
  <si>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</si>
  <si>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</si>
  <si>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</si>
  <si>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</si>
  <si>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</si>
  <si>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</si>
  <si>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</si>
  <si>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</si>
  <si>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</si>
  <si>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</si>
  <si>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</si>
  <si>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</si>
  <si>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</si>
  <si>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</si>
  <si>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</si>
  <si>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</si>
  <si>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</si>
  <si>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</si>
  <si>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</si>
  <si>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</si>
  <si>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</si>
  <si>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</si>
  <si>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</si>
  <si>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</si>
  <si>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</si>
  <si>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</si>
  <si>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</si>
  <si>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</si>
  <si>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</si>
  <si>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</si>
  <si>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</si>
  <si>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</si>
  <si>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</si>
  <si>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</si>
  <si>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</si>
  <si>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</si>
  <si>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</si>
  <si>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</si>
  <si>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</si>
  <si>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</si>
  <si>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</si>
  <si>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</si>
  <si>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</si>
  <si>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</si>
  <si>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</si>
  <si>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</si>
  <si>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</si>
  <si>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</si>
  <si>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</si>
  <si>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</si>
  <si>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</si>
  <si>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</si>
  <si>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</si>
  <si>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</si>
  <si>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</si>
  <si>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</si>
  <si>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</si>
  <si>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</si>
  <si>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</si>
  <si>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</si>
  <si>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</si>
  <si>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</si>
  <si>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</si>
  <si>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</si>
  <si>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</si>
  <si>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</si>
  <si>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</si>
  <si>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</si>
  <si>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</si>
  <si>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</si>
  <si>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</si>
  <si>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</si>
  <si>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</si>
  <si>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</si>
  <si>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</si>
  <si>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</si>
  <si>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</si>
  <si>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</si>
  <si>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</si>
  <si>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</si>
  <si>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</si>
  <si>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</si>
  <si>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</si>
  <si>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</si>
  <si>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</si>
  <si>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</si>
  <si>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</si>
  <si>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</si>
  <si>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</si>
  <si>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</si>
  <si>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</si>
  <si>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</si>
  <si>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</si>
  <si>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</si>
  <si>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</si>
  <si>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</si>
  <si>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</si>
  <si>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</si>
  <si>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</si>
  <si>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</si>
  <si>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</si>
  <si>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</si>
  <si>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</si>
  <si>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</si>
  <si>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</si>
  <si>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</si>
  <si>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</si>
  <si>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</si>
  <si>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</si>
  <si>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</si>
  <si>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</si>
  <si>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</si>
  <si>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</si>
  <si>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</si>
  <si>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</si>
  <si>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</si>
  <si>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</si>
  <si>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</si>
  <si>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</si>
  <si>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</si>
  <si>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</si>
  <si>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</si>
  <si>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</si>
  <si>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</si>
  <si>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</si>
  <si>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</si>
  <si>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</si>
  <si>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</si>
  <si>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</si>
  <si>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</si>
  <si>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</si>
  <si>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</si>
  <si>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</si>
  <si>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</si>
  <si>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</si>
  <si>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</si>
  <si>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</si>
  <si>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</si>
  <si>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</si>
  <si>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</si>
  <si>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</si>
  <si>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</si>
  <si>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</si>
  <si>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</si>
  <si>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</si>
  <si>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</si>
  <si>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</si>
  <si>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</si>
  <si>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</si>
  <si>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</si>
  <si>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</si>
  <si>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</si>
  <si>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</si>
  <si>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</si>
  <si>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</si>
  <si>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</si>
  <si>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</si>
  <si>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</si>
  <si>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</si>
  <si>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</si>
  <si>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</si>
  <si>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</si>
  <si>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</si>
  <si>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</si>
  <si>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</si>
  <si>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</si>
  <si>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</si>
  <si>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</si>
  <si>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</si>
  <si>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</si>
  <si>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</si>
  <si>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</si>
  <si>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</si>
  <si>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</si>
  <si>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</si>
  <si>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</si>
  <si>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</si>
  <si>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</si>
  <si>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</si>
  <si>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</si>
  <si>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</si>
  <si>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</si>
  <si>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</si>
  <si>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</si>
  <si>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</si>
  <si>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</si>
  <si>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</si>
  <si>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</si>
  <si>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</si>
  <si>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</si>
  <si>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</si>
  <si>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</si>
  <si>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</si>
  <si>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</si>
  <si>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</si>
  <si>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</si>
  <si>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</si>
  <si>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</si>
  <si>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</si>
  <si>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</si>
  <si>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</si>
  <si>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</si>
  <si>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</si>
  <si>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</si>
  <si>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</si>
  <si>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</si>
  <si>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</si>
  <si>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</si>
  <si>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</si>
  <si>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</si>
  <si>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</si>
  <si>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</si>
  <si>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</si>
  <si>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</si>
  <si>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</si>
  <si>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</si>
  <si>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</si>
  <si>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</si>
  <si>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</si>
  <si>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</si>
  <si>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</si>
  <si>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</si>
  <si>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</si>
  <si>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</si>
  <si>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</si>
  <si>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</si>
  <si>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</si>
  <si>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</si>
  <si>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</si>
  <si>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</si>
  <si>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</si>
  <si>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</si>
  <si>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</si>
  <si>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</si>
  <si>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</si>
  <si>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</si>
  <si>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</si>
  <si>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</si>
  <si>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</si>
  <si>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</si>
  <si>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</si>
  <si>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</si>
  <si>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</si>
  <si>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</si>
  <si>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</si>
  <si>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</si>
  <si>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</si>
  <si>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</si>
  <si>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</si>
  <si>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</si>
  <si>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</si>
  <si>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</si>
  <si>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</si>
  <si>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</si>
  <si>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</si>
  <si>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</si>
  <si>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</si>
  <si>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</si>
  <si>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</si>
  <si>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</si>
  <si>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</si>
  <si>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</si>
  <si>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</si>
  <si>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</si>
  <si>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</si>
  <si>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</si>
  <si>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</si>
  <si>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</si>
  <si>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</si>
  <si>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</si>
  <si>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</si>
  <si>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</si>
  <si>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</si>
  <si>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</si>
  <si>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</si>
  <si>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</si>
  <si>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</si>
  <si>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</si>
  <si>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</si>
  <si>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</si>
  <si>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</si>
  <si>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</si>
  <si>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</si>
  <si>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</si>
  <si>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</si>
  <si>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</si>
  <si>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</si>
  <si>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</si>
  <si>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</si>
  <si>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</si>
  <si>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</si>
  <si>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</si>
  <si>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</si>
  <si>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</si>
  <si>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</si>
  <si>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</si>
  <si>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</si>
  <si>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</si>
  <si>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</si>
  <si>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</si>
  <si>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</si>
  <si>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</si>
  <si>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</si>
  <si>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</si>
  <si>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</si>
  <si>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</si>
  <si>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</si>
  <si>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</si>
  <si>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</si>
  <si>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</si>
  <si>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</si>
  <si>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</si>
  <si>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</si>
  <si>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</si>
  <si>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</si>
  <si>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</si>
  <si>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</si>
  <si>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</si>
  <si>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</si>
  <si>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</si>
  <si>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</si>
  <si>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</si>
  <si>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</si>
  <si>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</si>
  <si>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</si>
  <si>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</si>
  <si>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</si>
  <si>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</si>
  <si>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</si>
  <si>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</si>
  <si>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</si>
  <si>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</si>
  <si>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</si>
  <si>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</si>
  <si>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</si>
  <si>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</si>
  <si>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</si>
  <si>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</si>
  <si>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</si>
  <si>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</si>
  <si>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</si>
  <si>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</si>
  <si>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</si>
  <si>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</si>
  <si>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</si>
  <si>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</si>
  <si>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</si>
  <si>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</si>
  <si>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</si>
  <si>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</si>
  <si>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</si>
  <si>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</si>
  <si>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</si>
  <si>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</si>
  <si>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</si>
  <si>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</si>
  <si>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</si>
  <si>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</si>
  <si>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</si>
  <si>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</si>
  <si>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</si>
  <si>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</si>
  <si>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</si>
  <si>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</si>
  <si>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</si>
  <si>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</si>
  <si>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</si>
  <si>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</si>
  <si>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</si>
  <si>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</si>
  <si>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</si>
  <si>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</si>
  <si>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</si>
  <si>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</si>
  <si>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</si>
  <si>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</si>
  <si>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</si>
  <si>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</si>
  <si>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</si>
  <si>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</si>
  <si>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</si>
  <si>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</si>
  <si>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</si>
  <si>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</si>
  <si>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</si>
  <si>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</si>
  <si>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</si>
  <si>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</si>
  <si>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</si>
  <si>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</si>
  <si>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</si>
  <si>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</si>
  <si>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</si>
  <si>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</si>
  <si>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</si>
  <si>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</si>
  <si>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</si>
  <si>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</si>
  <si>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</si>
  <si>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</si>
  <si>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</si>
  <si>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</si>
  <si>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</si>
  <si>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</si>
  <si>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</si>
  <si>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</si>
  <si>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</si>
  <si>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</si>
  <si>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</si>
  <si>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</si>
  <si>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</si>
  <si>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</si>
  <si>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</si>
  <si>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</si>
  <si>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</si>
  <si>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</si>
  <si>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</si>
  <si>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</si>
  <si>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</si>
  <si>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</si>
  <si>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</si>
  <si>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</si>
  <si>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</si>
  <si>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</si>
  <si>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</si>
  <si>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</si>
  <si>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</si>
  <si>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</si>
  <si>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</si>
  <si>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</si>
  <si>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</si>
  <si>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</si>
  <si>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</si>
  <si>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</si>
  <si>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</si>
  <si>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</si>
  <si>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</si>
  <si>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</si>
  <si>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</si>
  <si>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</si>
  <si>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</si>
  <si>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</si>
  <si>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</si>
  <si>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</si>
  <si>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</si>
  <si>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</si>
  <si>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</si>
  <si>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</si>
  <si>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</si>
  <si>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</si>
  <si>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</si>
  <si>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</si>
  <si>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</si>
  <si>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</si>
  <si>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</si>
  <si>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</si>
  <si>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</si>
  <si>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</si>
  <si>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</si>
  <si>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</si>
  <si>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</si>
  <si>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</si>
  <si>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</si>
  <si>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</si>
  <si>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</si>
  <si>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</si>
  <si>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</si>
  <si>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</si>
  <si>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</si>
  <si>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</si>
  <si>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</si>
  <si>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</si>
  <si>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</si>
  <si>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</si>
  <si>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</si>
  <si>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</si>
  <si>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</si>
  <si>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</si>
  <si>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</si>
  <si>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</si>
  <si>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</si>
  <si>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</si>
  <si>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</si>
  <si>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</si>
  <si>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</si>
  <si>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</si>
  <si>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</si>
  <si>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</si>
  <si>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</si>
  <si>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</si>
  <si>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</si>
  <si>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</si>
  <si>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</si>
  <si>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</si>
  <si>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</si>
  <si>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</si>
  <si>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</si>
  <si>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</si>
  <si>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</si>
  <si>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</si>
  <si>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</si>
  <si>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</si>
  <si>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</si>
  <si>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</si>
  <si>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</si>
  <si>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</si>
  <si>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</si>
  <si>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</si>
  <si>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</si>
  <si>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</si>
  <si>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</si>
  <si>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</si>
  <si>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</si>
  <si>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</si>
  <si>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</si>
  <si>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</si>
  <si>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</si>
  <si>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</si>
  <si>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</si>
  <si>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</si>
  <si>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</si>
  <si>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</si>
  <si>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</si>
  <si>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</si>
  <si>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</si>
  <si>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</si>
  <si>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</si>
  <si>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</si>
  <si>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</si>
  <si>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</si>
  <si>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</si>
  <si>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</si>
  <si>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</si>
  <si>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</si>
  <si>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</si>
  <si>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</si>
  <si>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</si>
  <si>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</si>
  <si>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</si>
  <si>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</si>
  <si>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</si>
  <si>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</si>
  <si>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</si>
  <si>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</si>
  <si>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</si>
  <si>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</si>
  <si>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</si>
  <si>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</si>
  <si>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</si>
  <si>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</si>
  <si>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</si>
  <si>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</si>
  <si>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</si>
  <si>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</si>
  <si>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</si>
  <si>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</si>
  <si>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</si>
  <si>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</si>
  <si>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</si>
  <si>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</si>
  <si>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</si>
  <si>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</si>
  <si>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</si>
  <si>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</si>
  <si>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</si>
  <si>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</si>
  <si>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</si>
  <si>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</si>
  <si>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</si>
  <si>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</si>
  <si>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</si>
  <si>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</si>
  <si>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</si>
  <si>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</si>
  <si>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</si>
  <si>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</si>
  <si>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</si>
  <si>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</si>
  <si>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</si>
  <si>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</si>
  <si>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</si>
  <si>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</si>
  <si>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</si>
  <si>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</si>
  <si>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</si>
  <si>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</si>
  <si>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</si>
  <si>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</si>
  <si>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</si>
  <si>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</si>
  <si>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</si>
  <si>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</si>
  <si>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</si>
  <si>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</si>
  <si>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</si>
  <si>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</si>
  <si>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</si>
  <si>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</si>
  <si>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</si>
  <si>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</si>
  <si>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</si>
  <si>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</si>
  <si>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</si>
  <si>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</si>
  <si>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</si>
  <si>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</si>
  <si>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</si>
  <si>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</si>
  <si>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</si>
  <si>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</si>
  <si>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</si>
  <si>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</si>
  <si>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</si>
  <si>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</si>
  <si>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</si>
  <si>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</si>
  <si>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</si>
  <si>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</si>
  <si>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</si>
  <si>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</si>
  <si>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</si>
  <si>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</si>
  <si>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</si>
  <si>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</si>
  <si>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</si>
  <si>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</si>
  <si>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</si>
  <si>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</si>
  <si>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</si>
  <si>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</si>
  <si>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</si>
  <si>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</si>
  <si>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</si>
  <si>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</si>
  <si>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</si>
  <si>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</si>
  <si>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</si>
  <si>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</si>
  <si>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</si>
  <si>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</si>
  <si>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</si>
  <si>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</si>
  <si>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</si>
  <si>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</si>
  <si>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</si>
  <si>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</si>
  <si>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</si>
  <si>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</si>
  <si>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</si>
  <si>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</si>
  <si>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</si>
  <si>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</si>
  <si>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</si>
  <si>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</si>
  <si>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</si>
  <si>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</si>
  <si>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</si>
  <si>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</si>
  <si>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</si>
  <si>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</si>
  <si>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</si>
  <si>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</si>
  <si>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</si>
  <si>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</si>
  <si>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</si>
  <si>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</si>
  <si>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</si>
  <si>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</si>
  <si>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</si>
  <si>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</si>
  <si>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</si>
  <si>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</si>
  <si>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</si>
  <si>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</si>
  <si>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</si>
  <si>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</si>
  <si>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</si>
  <si>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</si>
  <si>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</si>
  <si>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</si>
  <si>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</si>
  <si>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</si>
  <si>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</si>
  <si>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</si>
  <si>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</si>
  <si>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</si>
  <si>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</si>
  <si>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</si>
  <si>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</si>
  <si>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</si>
  <si>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</si>
  <si>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</si>
  <si>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</si>
  <si>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</si>
  <si>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</si>
  <si>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</si>
  <si>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</si>
  <si>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</si>
  <si>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</si>
  <si>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</si>
  <si>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</si>
  <si>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</si>
  <si>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</si>
  <si>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</si>
  <si>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</si>
  <si>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</si>
  <si>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</si>
  <si>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</si>
  <si>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</si>
  <si>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</si>
  <si>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</si>
  <si>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</si>
  <si>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</si>
  <si>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</si>
  <si>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</si>
  <si>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</si>
  <si>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</si>
  <si>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</si>
  <si>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</si>
  <si>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</si>
  <si>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</si>
  <si>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</si>
  <si>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</si>
  <si>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</si>
  <si>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</si>
  <si>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</si>
  <si>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</si>
  <si>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</si>
  <si>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</si>
  <si>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</si>
  <si>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</si>
  <si>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</si>
  <si>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</si>
  <si>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</si>
  <si>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</si>
  <si>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</si>
  <si>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</si>
  <si>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</si>
  <si>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</si>
  <si>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</si>
  <si>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</si>
  <si>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</si>
  <si>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</si>
  <si>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</si>
  <si>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</si>
  <si>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</si>
  <si>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</si>
  <si>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</si>
  <si>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</si>
  <si>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</si>
  <si>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</si>
  <si>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</si>
  <si>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</si>
  <si>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</si>
  <si>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</si>
  <si>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</si>
  <si>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</si>
  <si>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</si>
  <si>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</si>
  <si>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</si>
  <si>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</si>
  <si>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</si>
  <si>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</si>
  <si>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</si>
  <si>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</si>
  <si>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</si>
  <si>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</si>
  <si>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</si>
  <si>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</si>
  <si>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</si>
  <si>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</si>
  <si>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</si>
  <si>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</si>
  <si>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</si>
  <si>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</si>
  <si>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</si>
  <si>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</si>
  <si>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</si>
  <si>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</si>
  <si>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</si>
  <si>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</si>
  <si>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</si>
  <si>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</si>
  <si>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</si>
  <si>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</si>
  <si>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</si>
  <si>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</si>
  <si>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</si>
  <si>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</si>
  <si>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</si>
  <si>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</si>
  <si>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</si>
  <si>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</si>
  <si>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</si>
  <si>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</si>
  <si>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</si>
  <si>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</si>
  <si>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</si>
  <si>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</si>
  <si>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</si>
  <si>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</si>
  <si>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</si>
  <si>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</si>
  <si>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</si>
  <si>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</si>
  <si>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</si>
  <si>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</si>
  <si>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</si>
  <si>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</si>
  <si>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</si>
  <si>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</si>
  <si>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</si>
  <si>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</si>
  <si>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</si>
  <si>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</si>
  <si>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</si>
  <si>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</si>
  <si>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</si>
  <si>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</si>
  <si>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</si>
  <si>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</si>
  <si>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</si>
  <si>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</si>
  <si>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</si>
  <si>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</si>
  <si>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</si>
  <si>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</si>
  <si>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</si>
  <si>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</si>
  <si>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</si>
  <si>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</si>
  <si>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</si>
  <si>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</si>
  <si>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</si>
  <si>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</si>
  <si>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</si>
  <si>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</si>
  <si>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</si>
  <si>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</si>
  <si>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</si>
  <si>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</si>
  <si>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</si>
  <si>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</si>
  <si>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</si>
  <si>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</si>
  <si>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</si>
  <si>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</si>
  <si>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</si>
  <si>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</si>
  <si>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</si>
  <si>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</si>
  <si>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</si>
  <si>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</si>
  <si>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</si>
  <si>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</si>
  <si>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</si>
  <si>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</si>
  <si>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</si>
  <si>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</si>
  <si>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</si>
  <si>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</si>
  <si>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</si>
  <si>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</si>
  <si>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</si>
  <si>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</si>
  <si>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</si>
  <si>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</si>
  <si>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</si>
  <si>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</si>
  <si>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</si>
  <si>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</si>
  <si>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</si>
  <si>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</si>
  <si>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</si>
  <si>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</si>
  <si>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</si>
  <si>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</si>
  <si>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</si>
  <si>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</si>
  <si>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</si>
  <si>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</si>
  <si>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</si>
  <si>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</si>
  <si>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</si>
  <si>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</si>
  <si>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</si>
  <si>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</si>
  <si>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</si>
  <si>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</si>
  <si>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</si>
  <si>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</si>
  <si>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</si>
  <si>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</si>
  <si>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</si>
  <si>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</si>
  <si>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</si>
  <si>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</si>
  <si>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</si>
  <si>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</si>
  <si>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</si>
  <si>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</si>
  <si>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</si>
  <si>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</si>
  <si>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</si>
  <si>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</si>
  <si>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</si>
  <si>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</si>
  <si>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</si>
  <si>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</si>
  <si>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</si>
  <si>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</si>
  <si>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</si>
  <si>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</si>
  <si>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</si>
  <si>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</si>
  <si>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</si>
  <si>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</si>
  <si>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</si>
  <si>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</si>
  <si>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</si>
  <si>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</si>
  <si>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</si>
  <si>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</si>
  <si>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</si>
  <si>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</si>
  <si>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</si>
  <si>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</si>
  <si>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</si>
  <si>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</si>
  <si>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</si>
  <si>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</si>
  <si>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</si>
  <si>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</si>
  <si>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</si>
  <si>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</si>
  <si>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</si>
  <si>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</si>
  <si>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</si>
  <si>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</si>
  <si>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</si>
  <si>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</si>
  <si>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</si>
  <si>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</si>
  <si>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</si>
  <si>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</si>
  <si>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</si>
  <si>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</si>
  <si>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</si>
  <si>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</si>
  <si>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</si>
  <si>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</si>
  <si>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</si>
  <si>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</si>
  <si>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</si>
  <si>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</si>
  <si>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</si>
  <si>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</si>
  <si>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</si>
  <si>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</si>
  <si>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</si>
  <si>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</si>
  <si>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</si>
  <si>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</si>
  <si>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</si>
  <si>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</si>
  <si>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</si>
  <si>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</si>
  <si>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</si>
  <si>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</si>
  <si>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</si>
  <si>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</si>
  <si>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</si>
  <si>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</si>
  <si>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</si>
  <si>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</si>
  <si>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</si>
  <si>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</si>
  <si>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</si>
  <si>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</si>
  <si>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</si>
  <si>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</si>
  <si>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</si>
  <si>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</si>
  <si>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</si>
  <si>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</si>
  <si>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</si>
  <si>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</si>
  <si>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</si>
  <si>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</si>
  <si>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</si>
  <si>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</si>
  <si>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</si>
  <si>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</si>
  <si>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</si>
  <si>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</si>
  <si>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</si>
  <si>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</si>
  <si>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</si>
  <si>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</si>
  <si>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</si>
  <si>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</si>
  <si>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</si>
  <si>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</si>
  <si>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</si>
  <si>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</si>
  <si>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</si>
  <si>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</si>
  <si>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</si>
  <si>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</si>
  <si>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</si>
  <si>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</si>
  <si>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</si>
  <si>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</si>
  <si>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</si>
  <si>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</si>
  <si>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</si>
  <si>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</si>
  <si>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</si>
  <si>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</si>
  <si>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</si>
  <si>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</si>
  <si>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</si>
  <si>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</si>
  <si>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</si>
  <si>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</si>
  <si>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</si>
  <si>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</si>
  <si>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</si>
  <si>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</si>
  <si>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</si>
  <si>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</si>
  <si>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</si>
  <si>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</si>
  <si>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</si>
  <si>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</si>
  <si>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</si>
  <si>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</si>
  <si>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</si>
  <si>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</si>
  <si>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</si>
  <si>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</si>
  <si>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</si>
  <si>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</si>
  <si>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</si>
  <si>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</si>
  <si>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</si>
  <si>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</si>
  <si>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</si>
  <si>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</si>
  <si>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</si>
  <si>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</si>
  <si>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</si>
  <si>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</si>
  <si>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</si>
  <si>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</si>
  <si>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</si>
  <si>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</si>
  <si>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</si>
  <si>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</si>
  <si>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</si>
  <si>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</si>
  <si>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</si>
  <si>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</si>
  <si>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</si>
  <si>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</si>
  <si>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</si>
  <si>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</si>
  <si>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</si>
  <si>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</si>
  <si>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</si>
  <si>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</si>
  <si>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</si>
  <si>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</si>
  <si>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</si>
  <si>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</si>
  <si>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</si>
  <si>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</si>
  <si>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</si>
  <si>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</si>
  <si>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</si>
  <si>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</si>
  <si>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</si>
  <si>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</si>
  <si>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</si>
  <si>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</si>
  <si>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</si>
  <si>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</si>
  <si>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</si>
  <si>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</si>
  <si>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</si>
  <si>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</si>
  <si>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</si>
  <si>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</si>
  <si>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</si>
  <si>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</si>
  <si>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</si>
  <si>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</si>
  <si>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</si>
  <si>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</si>
  <si>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</si>
  <si>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</si>
  <si>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</si>
  <si>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</si>
  <si>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</si>
  <si>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</si>
  <si>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</si>
  <si>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</si>
  <si>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</si>
  <si>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</si>
  <si>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</si>
  <si>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</si>
  <si>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</si>
  <si>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</si>
  <si>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</si>
  <si>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</si>
  <si>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</si>
  <si>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</si>
  <si>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</si>
  <si>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</si>
  <si>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</si>
  <si>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</si>
  <si>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</si>
  <si>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</si>
  <si>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</si>
  <si>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</si>
  <si>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</si>
  <si>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</si>
  <si>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</si>
  <si>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</si>
  <si>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</si>
  <si>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</si>
  <si>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</si>
  <si>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</si>
  <si>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</si>
  <si>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</si>
  <si>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</si>
  <si>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</si>
  <si>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</si>
  <si>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</si>
  <si>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</si>
  <si>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</si>
  <si>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</si>
  <si>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</si>
  <si>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</si>
  <si>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</si>
  <si>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</si>
  <si>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</si>
  <si>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</si>
  <si>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</si>
  <si>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</si>
  <si>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</si>
  <si>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</si>
  <si>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</si>
  <si>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</si>
  <si>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</si>
  <si>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</si>
  <si>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</si>
  <si>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</si>
  <si>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</si>
  <si>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</si>
  <si>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</si>
  <si>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</si>
  <si>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</si>
  <si>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</si>
  <si>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</si>
  <si>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</si>
  <si>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</si>
  <si>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</si>
  <si>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</si>
  <si>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</si>
  <si>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</si>
  <si>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</si>
  <si>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</si>
  <si>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</si>
  <si>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</si>
  <si>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</si>
  <si>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</si>
  <si>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</si>
  <si>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</si>
  <si>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</si>
  <si>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</si>
  <si>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</si>
  <si>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</si>
  <si>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</si>
  <si>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</si>
  <si>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</si>
  <si>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</si>
  <si>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</si>
  <si>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</si>
  <si>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</si>
  <si>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</si>
  <si>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</si>
  <si>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</si>
  <si>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</si>
  <si>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</si>
  <si>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</si>
  <si>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</si>
  <si>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</si>
  <si>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</si>
  <si>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</si>
  <si>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</si>
  <si>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</si>
  <si>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</si>
  <si>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</si>
  <si>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</si>
  <si>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</si>
  <si>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</si>
  <si>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</si>
  <si>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</si>
  <si>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</si>
  <si>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</si>
  <si>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</si>
  <si>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</si>
  <si>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</si>
  <si>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</si>
  <si>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</si>
  <si>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</si>
  <si>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</si>
  <si>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</si>
  <si>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</si>
  <si>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</si>
  <si>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</si>
  <si>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</si>
  <si>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</si>
  <si>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</si>
  <si>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</si>
  <si>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</si>
  <si>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</si>
  <si>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</si>
  <si>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</si>
  <si>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</si>
  <si>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</si>
  <si>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</si>
  <si>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</si>
  <si>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</si>
  <si>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</si>
  <si>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</si>
  <si>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</si>
  <si>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</si>
  <si>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</si>
  <si>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</si>
  <si>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</si>
  <si>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</si>
  <si>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</si>
  <si>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</si>
  <si>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</si>
  <si>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</si>
  <si>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</si>
  <si>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</si>
  <si>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</si>
  <si>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</si>
  <si>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</si>
  <si>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</si>
  <si>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</si>
  <si>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</si>
  <si>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</si>
  <si>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</si>
  <si>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</si>
  <si>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</si>
  <si>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</si>
  <si>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</si>
  <si>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</si>
  <si>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</si>
  <si>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</si>
  <si>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</si>
  <si>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</si>
  <si>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</si>
  <si>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</si>
  <si>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</si>
  <si>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</si>
  <si>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</si>
  <si>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</si>
  <si>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</si>
  <si>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</si>
  <si>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</si>
  <si>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</si>
  <si>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</si>
  <si>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</si>
  <si>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</si>
  <si>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</si>
  <si>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</si>
  <si>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</si>
  <si>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</si>
  <si>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</si>
  <si>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</si>
  <si>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</si>
  <si>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</si>
  <si>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</si>
  <si>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</si>
  <si>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</si>
  <si>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</si>
  <si>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</si>
  <si>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</si>
  <si>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</si>
  <si>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</si>
  <si>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</si>
  <si>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</si>
  <si>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</si>
  <si>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</si>
  <si>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</si>
  <si>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</si>
  <si>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</si>
  <si>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</si>
  <si>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</si>
  <si>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</si>
  <si>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</si>
  <si>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</si>
  <si>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</si>
  <si>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</si>
  <si>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</si>
  <si>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</si>
  <si>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</si>
  <si>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</si>
  <si>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</si>
  <si>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</si>
  <si>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</si>
  <si>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</si>
  <si>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</si>
  <si>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</si>
  <si>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</si>
  <si>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</si>
  <si>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</si>
  <si>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</si>
  <si>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</si>
  <si>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</si>
  <si>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</si>
  <si>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</si>
  <si>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</si>
  <si>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</si>
  <si>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</si>
  <si>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</si>
  <si>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</si>
  <si>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</si>
  <si>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</si>
  <si>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</si>
  <si>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</si>
  <si>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</si>
  <si>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</si>
  <si>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</si>
  <si>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</si>
  <si>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</si>
  <si>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</si>
  <si>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</si>
  <si>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</si>
  <si>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</si>
  <si>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</si>
  <si>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</si>
  <si>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</si>
  <si>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</si>
  <si>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</si>
  <si>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</si>
  <si>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</si>
  <si>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</si>
  <si>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</si>
  <si>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</si>
  <si>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</si>
  <si>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</si>
  <si>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</si>
  <si>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</si>
  <si>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</si>
  <si>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</si>
  <si>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</si>
  <si>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</si>
  <si>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</si>
  <si>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</si>
  <si>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</si>
  <si>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</si>
  <si>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</si>
  <si>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</si>
  <si>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</si>
  <si>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</si>
  <si>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</si>
  <si>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</si>
  <si>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</si>
  <si>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</si>
  <si>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</si>
  <si>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</si>
  <si>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</si>
  <si>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</si>
  <si>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</si>
  <si>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</si>
  <si>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</si>
  <si>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</si>
  <si>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</si>
  <si>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</si>
  <si>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</si>
  <si>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</si>
  <si>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</si>
  <si>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</si>
  <si>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</si>
  <si>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</si>
  <si>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</si>
  <si>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</si>
  <si>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</si>
  <si>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</si>
  <si>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</si>
  <si>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</si>
  <si>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</si>
  <si>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</si>
  <si>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</si>
  <si>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</si>
  <si>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</si>
  <si>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</si>
  <si>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</si>
  <si>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</si>
  <si>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</si>
  <si>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</si>
  <si>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</si>
  <si>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</si>
  <si>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</si>
  <si>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</si>
  <si>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</si>
  <si>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</si>
  <si>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</si>
  <si>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</si>
  <si>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</si>
  <si>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</si>
  <si>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</si>
  <si>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</si>
  <si>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</si>
  <si>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</si>
  <si>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</si>
  <si>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</si>
  <si>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</si>
  <si>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</si>
  <si>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</si>
  <si>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</si>
  <si>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</si>
  <si>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</si>
  <si>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</si>
  <si>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</si>
  <si>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</si>
  <si>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</si>
  <si>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</si>
  <si>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</si>
  <si>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</si>
  <si>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</si>
  <si>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</si>
  <si>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</si>
  <si>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</si>
  <si>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</si>
  <si>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</si>
  <si>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</si>
  <si>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</si>
  <si>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</si>
  <si>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</si>
  <si>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</si>
  <si>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</si>
  <si>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</si>
  <si>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</si>
  <si>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</si>
  <si>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</si>
  <si>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</si>
  <si>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</si>
  <si>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</si>
  <si>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</si>
  <si>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</si>
  <si>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</si>
  <si>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</si>
  <si>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</si>
  <si>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</si>
  <si>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</si>
  <si>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</si>
  <si>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</si>
  <si>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</si>
  <si>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</si>
  <si>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</si>
  <si>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</si>
  <si>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</si>
  <si>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</si>
  <si>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</si>
  <si>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</si>
  <si>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</si>
  <si>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</si>
  <si>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</si>
  <si>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</si>
  <si>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</si>
  <si>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</si>
  <si>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</si>
  <si>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</si>
  <si>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</si>
  <si>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</si>
  <si>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</si>
  <si>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</si>
  <si>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</si>
  <si>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</si>
  <si>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</si>
  <si>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</si>
  <si>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</si>
  <si>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</si>
  <si>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</si>
  <si>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</si>
  <si>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</si>
  <si>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</si>
  <si>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</si>
  <si>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</si>
  <si>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</si>
  <si>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</si>
  <si>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</si>
  <si>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</si>
  <si>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</si>
  <si>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</si>
  <si>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</si>
  <si>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</si>
  <si>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</si>
  <si>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</si>
  <si>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</si>
  <si>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</si>
  <si>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</si>
  <si>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</si>
  <si>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</si>
  <si>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</si>
  <si>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</si>
  <si>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</si>
  <si>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</si>
  <si>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</si>
  <si>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</si>
  <si>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</si>
  <si>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</si>
  <si>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</si>
  <si>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</si>
  <si>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</si>
  <si>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</si>
  <si>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</si>
  <si>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</si>
  <si>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</si>
  <si>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</si>
  <si>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</si>
  <si>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</si>
  <si>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</si>
  <si>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</si>
  <si>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</si>
  <si>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</si>
  <si>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</si>
  <si>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</si>
  <si>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</si>
  <si>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</si>
  <si>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</si>
  <si>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</si>
  <si>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</si>
  <si>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</si>
  <si>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</si>
  <si>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</si>
  <si>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</si>
  <si>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</si>
  <si>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</si>
  <si>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</si>
  <si>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</si>
  <si>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</si>
  <si>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</si>
  <si>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</si>
  <si>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</si>
  <si>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</si>
  <si>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</si>
  <si>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</si>
  <si>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</si>
  <si>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</si>
  <si>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</si>
  <si>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</si>
  <si>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</si>
  <si>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</si>
  <si>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</si>
  <si>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</si>
  <si>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</si>
  <si>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</si>
  <si>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</si>
  <si>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</si>
  <si>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</si>
  <si>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</si>
  <si>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</si>
  <si>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</si>
  <si>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</si>
  <si>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</si>
  <si>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</si>
  <si>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</si>
  <si>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</si>
  <si>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</si>
  <si>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</si>
  <si>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</si>
  <si>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</si>
  <si>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</si>
  <si>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</si>
  <si>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</si>
  <si>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</si>
  <si>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</si>
  <si>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</si>
  <si>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</si>
  <si>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</si>
  <si>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</si>
  <si>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</si>
  <si>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</si>
  <si>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</si>
  <si>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</si>
  <si>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</si>
  <si>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</si>
  <si>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</si>
  <si>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</si>
  <si>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</si>
  <si>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</si>
  <si>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</si>
  <si>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</si>
  <si>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</si>
  <si>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</si>
  <si>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</si>
  <si>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</si>
  <si>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</si>
  <si>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</si>
  <si>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</si>
  <si>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</si>
  <si>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</si>
  <si>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</si>
  <si>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</si>
  <si>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</si>
  <si>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</si>
  <si>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</si>
  <si>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</si>
  <si>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</si>
  <si>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</si>
  <si>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</si>
  <si>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</si>
  <si>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</si>
  <si>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</si>
  <si>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</si>
  <si>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</si>
  <si>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</si>
  <si>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</si>
  <si>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</si>
  <si>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</si>
  <si>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</si>
  <si>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</si>
  <si>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</si>
  <si>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</si>
  <si>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</si>
  <si>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</si>
  <si>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</si>
  <si>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</si>
  <si>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</si>
  <si>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</si>
  <si>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</si>
  <si>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</si>
  <si>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</si>
  <si>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</si>
  <si>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</si>
  <si>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</si>
  <si>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</si>
  <si>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</si>
  <si>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</si>
  <si>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</si>
  <si>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</si>
  <si>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</si>
  <si>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</si>
  <si>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</si>
  <si>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</si>
  <si>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</si>
  <si>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</si>
  <si>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</si>
  <si>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</si>
  <si>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</si>
  <si>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</si>
  <si>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</si>
  <si>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</si>
  <si>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</si>
  <si>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</si>
  <si>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</si>
  <si>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</si>
  <si>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</si>
  <si>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</si>
  <si>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</si>
  <si>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</si>
  <si>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</si>
  <si>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</si>
  <si>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</si>
  <si>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</si>
  <si>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</si>
  <si>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</si>
  <si>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</si>
  <si>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</si>
  <si>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</si>
  <si>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</si>
  <si>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</si>
  <si>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</si>
  <si>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</si>
  <si>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</si>
  <si>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</si>
  <si>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</si>
  <si>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</si>
  <si>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</si>
  <si>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</si>
  <si>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</si>
  <si>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</si>
  <si>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</si>
  <si>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</si>
  <si>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</si>
  <si>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</si>
  <si>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</si>
  <si>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</si>
  <si>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</si>
  <si>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</si>
  <si>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</si>
  <si>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</si>
  <si>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</si>
  <si>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</si>
  <si>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</si>
  <si>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</si>
  <si>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</si>
  <si>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</si>
  <si>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</si>
  <si>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</si>
  <si>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</si>
  <si>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</si>
  <si>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</si>
  <si>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</si>
  <si>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</si>
  <si>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</si>
  <si>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</si>
  <si>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</si>
  <si>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</si>
  <si>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</si>
  <si>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</si>
  <si>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</si>
  <si>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</si>
  <si>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</si>
  <si>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</si>
  <si>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</si>
  <si>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</si>
  <si>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</si>
  <si>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</si>
  <si>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</si>
  <si>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</si>
  <si>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</si>
  <si>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</si>
  <si>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</si>
  <si>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</si>
  <si>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</si>
  <si>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</si>
  <si>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</si>
  <si>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</si>
  <si>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</si>
  <si>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</si>
  <si>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</si>
  <si>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</si>
  <si>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</si>
  <si>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</si>
  <si>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</si>
  <si>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</si>
  <si>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</si>
  <si>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</si>
  <si>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</si>
  <si>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</si>
  <si>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</si>
  <si>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</si>
  <si>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</si>
  <si>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</si>
  <si>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</si>
  <si>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</si>
  <si>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</si>
  <si>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</si>
  <si>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</si>
  <si>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</si>
  <si>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</si>
  <si>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</si>
  <si>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</si>
  <si>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</si>
  <si>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</si>
  <si>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</si>
  <si>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</si>
  <si>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</si>
  <si>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</si>
  <si>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</si>
  <si>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</si>
  <si>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</si>
  <si>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</si>
  <si>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</si>
  <si>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</si>
  <si>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</si>
  <si>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</si>
  <si>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</si>
  <si>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</si>
  <si>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</si>
  <si>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</si>
  <si>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</si>
  <si>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</si>
  <si>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</si>
  <si>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</si>
  <si>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</si>
  <si>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</si>
  <si>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</si>
  <si>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</si>
  <si>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</si>
  <si>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</si>
  <si>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</si>
  <si>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</si>
  <si>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</si>
  <si>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</si>
  <si>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</si>
  <si>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</si>
  <si>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</si>
  <si>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</si>
  <si>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</si>
  <si>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</si>
  <si>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</si>
  <si>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</si>
  <si>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</si>
  <si>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</si>
  <si>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</si>
  <si>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</si>
  <si>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</si>
  <si>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</si>
  <si>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</si>
  <si>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</si>
  <si>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</si>
  <si>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</si>
  <si>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</si>
  <si>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</si>
  <si>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</si>
  <si>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</si>
  <si>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</si>
  <si>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</si>
  <si>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</si>
  <si>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</si>
  <si>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</si>
  <si>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</si>
  <si>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</si>
  <si>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</si>
  <si>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</si>
  <si>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</si>
  <si>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</si>
  <si>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</si>
  <si>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</si>
  <si>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</si>
  <si>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</si>
  <si>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</si>
  <si>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</si>
  <si>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</si>
  <si>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</si>
  <si>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</si>
  <si>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</si>
  <si>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</si>
  <si>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</si>
  <si>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</si>
  <si>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</si>
  <si>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</si>
  <si>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</si>
  <si>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</si>
  <si>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</si>
  <si>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</si>
  <si>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</si>
  <si>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</si>
  <si>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</si>
  <si>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</si>
  <si>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</si>
  <si>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</si>
  <si>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</si>
  <si>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</si>
  <si>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</si>
  <si>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</si>
  <si>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</si>
  <si>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</si>
  <si>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</si>
  <si>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</si>
  <si>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</si>
  <si>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</si>
  <si>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</si>
  <si>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</si>
  <si>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</si>
  <si>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</si>
  <si>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</si>
  <si>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</si>
  <si>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</si>
  <si>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</si>
  <si>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</si>
  <si>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</si>
  <si>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</si>
  <si>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</si>
  <si>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</si>
  <si>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</si>
  <si>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</si>
  <si>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</si>
  <si>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</si>
  <si>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</si>
  <si>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</si>
  <si>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</si>
  <si>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</si>
  <si>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</si>
  <si>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</si>
  <si>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</si>
  <si>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</si>
  <si>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</si>
  <si>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</si>
  <si>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</si>
  <si>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</si>
  <si>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</si>
  <si>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</si>
  <si>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</si>
  <si>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</si>
  <si>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</si>
  <si>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</si>
  <si>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</si>
  <si>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</si>
  <si>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</si>
  <si>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</si>
  <si>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</si>
  <si>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</si>
  <si>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</si>
  <si>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</si>
  <si>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</si>
  <si>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</si>
  <si>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</si>
  <si>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</si>
  <si>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</si>
  <si>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</si>
  <si>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</si>
  <si>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</si>
  <si>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</si>
  <si>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</si>
  <si>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</si>
  <si>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</si>
  <si>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</si>
  <si>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</si>
  <si>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</si>
  <si>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</si>
  <si>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</si>
  <si>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</si>
  <si>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</si>
  <si>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</si>
  <si>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</si>
  <si>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</si>
  <si>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</si>
  <si>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</si>
  <si>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</si>
  <si>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</si>
  <si>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</si>
  <si>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</si>
  <si>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</si>
  <si>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</si>
  <si>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</si>
  <si>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</si>
  <si>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</si>
  <si>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</si>
  <si>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</si>
  <si>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</si>
  <si>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</si>
  <si>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</si>
  <si>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</si>
  <si>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</si>
  <si>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</si>
  <si>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</si>
  <si>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</si>
  <si>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</si>
  <si>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</si>
  <si>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</si>
  <si>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</si>
  <si>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</si>
  <si>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</si>
  <si>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</si>
  <si>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</si>
  <si>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</si>
  <si>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</si>
  <si>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</si>
  <si>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</si>
  <si>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</si>
  <si>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</si>
  <si>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</si>
  <si>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</si>
  <si>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</si>
  <si>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</si>
  <si>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</si>
  <si>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</si>
  <si>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</si>
  <si>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</si>
  <si>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</si>
  <si>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</si>
  <si>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</si>
  <si>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</si>
  <si>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</si>
  <si>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</si>
  <si>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</si>
  <si>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</si>
  <si>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</si>
  <si>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</si>
  <si>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</si>
  <si>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</si>
  <si>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</si>
  <si>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</si>
  <si>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</si>
  <si>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</si>
  <si>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</si>
  <si>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</si>
  <si>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</si>
  <si>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</si>
  <si>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</si>
  <si>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</si>
  <si>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</si>
  <si>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</si>
  <si>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</si>
  <si>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</si>
  <si>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</si>
  <si>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</si>
  <si>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</si>
  <si>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</si>
  <si>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</si>
  <si>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</si>
  <si>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</si>
  <si>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</si>
  <si>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</si>
  <si>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</si>
  <si>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</si>
  <si>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</si>
  <si>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</si>
  <si>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</si>
  <si>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</si>
  <si>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</si>
  <si>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</si>
  <si>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</si>
  <si>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</si>
  <si>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</si>
  <si>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</si>
  <si>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</si>
  <si>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</si>
  <si>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</si>
  <si>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</si>
  <si>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</si>
  <si>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</si>
  <si>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</si>
  <si>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</si>
  <si>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</si>
  <si>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</si>
  <si>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</si>
  <si>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</si>
  <si>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</si>
  <si>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</si>
  <si>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</si>
  <si>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</si>
  <si>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</si>
  <si>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</si>
  <si>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</si>
  <si>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</si>
  <si>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</si>
  <si>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</si>
  <si>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</si>
  <si>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</si>
  <si>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</si>
  <si>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</si>
  <si>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</si>
  <si>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</si>
  <si>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</si>
  <si>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</si>
  <si>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</si>
  <si>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</si>
  <si>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</si>
  <si>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</si>
  <si>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</si>
  <si>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</si>
  <si>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</si>
  <si>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</si>
  <si>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</si>
  <si>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</si>
  <si>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</si>
  <si>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</si>
  <si>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</si>
  <si>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</si>
  <si>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</si>
  <si>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</si>
  <si>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</si>
  <si>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</si>
  <si>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</si>
  <si>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</si>
  <si>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</si>
  <si>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</si>
  <si>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</si>
  <si>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</si>
  <si>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</si>
  <si>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</si>
  <si>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</si>
  <si>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</si>
  <si>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</si>
  <si>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</si>
  <si>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</si>
  <si>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</si>
  <si>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</si>
  <si>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</si>
  <si>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</si>
  <si>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</si>
  <si>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</si>
  <si>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</si>
  <si>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</si>
  <si>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</si>
  <si>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</si>
  <si>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</si>
  <si>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</si>
  <si>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</si>
  <si>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</si>
  <si>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</si>
  <si>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</si>
  <si>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</si>
  <si>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</si>
  <si>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</si>
  <si>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</si>
  <si>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</si>
  <si>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</si>
  <si>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</si>
  <si>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</si>
  <si>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</si>
  <si>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</si>
  <si>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</si>
  <si>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</si>
  <si>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</si>
  <si>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</si>
  <si>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</si>
  <si>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</si>
  <si>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</si>
  <si>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</si>
  <si>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</si>
  <si>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</si>
  <si>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</si>
  <si>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</si>
  <si>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</si>
  <si>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</si>
  <si>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</si>
  <si>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</si>
  <si>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</si>
  <si>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</si>
  <si>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</si>
  <si>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</si>
  <si>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</si>
  <si>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</si>
  <si>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</si>
  <si>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</si>
  <si>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</si>
  <si>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</si>
  <si>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</si>
  <si>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</si>
  <si>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</si>
  <si>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</si>
  <si>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</si>
  <si>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</si>
  <si>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</si>
  <si>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</si>
  <si>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</si>
  <si>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</si>
  <si>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</si>
  <si>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</si>
  <si>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</si>
  <si>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</si>
  <si>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</si>
  <si>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</si>
  <si>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</si>
  <si>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</si>
  <si>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</si>
  <si>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</si>
  <si>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</si>
  <si>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</si>
  <si>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</si>
  <si>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</si>
  <si>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</si>
  <si>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</si>
  <si>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</si>
  <si>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</si>
  <si>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</si>
  <si>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</si>
  <si>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</si>
  <si>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</si>
  <si>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</si>
  <si>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</si>
  <si>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</si>
  <si>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</si>
  <si>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</si>
  <si>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</si>
  <si>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</si>
  <si>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</si>
  <si>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</si>
  <si>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</si>
  <si>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</si>
  <si>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</si>
  <si>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</si>
  <si>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</si>
  <si>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</si>
  <si>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</si>
  <si>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</si>
  <si>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</si>
  <si>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</si>
  <si>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</si>
  <si>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</si>
  <si>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</si>
  <si>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</si>
  <si>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</si>
  <si>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</si>
  <si>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</si>
  <si>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</si>
  <si>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</si>
  <si>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</si>
  <si>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</si>
  <si>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</si>
  <si>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</si>
  <si>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</si>
  <si>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</si>
  <si>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</si>
  <si>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</si>
  <si>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</si>
  <si>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</si>
  <si>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</si>
  <si>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</si>
  <si>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</si>
  <si>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</si>
  <si>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</si>
  <si>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</si>
  <si>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</si>
  <si>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</si>
  <si>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</si>
  <si>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</si>
  <si>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</si>
  <si>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</si>
  <si>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</si>
  <si>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</si>
  <si>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</si>
  <si>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</si>
  <si>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</si>
  <si>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</si>
  <si>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</si>
  <si>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</si>
  <si>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</si>
  <si>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</si>
  <si>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</si>
  <si>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</si>
  <si>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</si>
  <si>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</si>
  <si>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</si>
  <si>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</si>
  <si>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</si>
  <si>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</si>
  <si>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</si>
  <si>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</si>
  <si>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</si>
  <si>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</si>
  <si>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</si>
  <si>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</si>
  <si>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</si>
  <si>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</si>
  <si>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</si>
  <si>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</si>
  <si>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</si>
  <si>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</si>
  <si>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</si>
  <si>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</si>
  <si>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</si>
  <si>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</si>
  <si>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</si>
  <si>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</si>
  <si>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</si>
  <si>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</si>
  <si>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</si>
  <si>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</si>
  <si>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</si>
  <si>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</si>
  <si>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</si>
  <si>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</si>
  <si>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</si>
  <si>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</si>
  <si>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</si>
  <si>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</si>
  <si>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</si>
  <si>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</si>
  <si>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</si>
  <si>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</si>
  <si>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</si>
  <si>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</si>
  <si>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</si>
  <si>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</si>
  <si>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</si>
  <si>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</si>
  <si>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</si>
  <si>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</si>
  <si>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</si>
  <si>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</si>
  <si>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</si>
  <si>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</si>
  <si>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</si>
  <si>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</si>
  <si>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</si>
  <si>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</si>
  <si>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</si>
  <si>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</si>
  <si>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</si>
  <si>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</si>
  <si>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</si>
  <si>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</si>
  <si>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</si>
  <si>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</si>
  <si>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</si>
  <si>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</si>
  <si>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</si>
  <si>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</si>
  <si>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</si>
  <si>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</si>
  <si>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</si>
  <si>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</si>
  <si>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</si>
  <si>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</si>
  <si>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</si>
  <si>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</si>
  <si>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</si>
  <si>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</si>
  <si>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</si>
  <si>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</si>
  <si>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</si>
  <si>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</si>
  <si>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</si>
  <si>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</si>
  <si>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</si>
  <si>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</si>
  <si>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</si>
  <si>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</si>
  <si>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</si>
  <si>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</si>
  <si>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</si>
  <si>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</si>
  <si>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</si>
  <si>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</si>
  <si>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</si>
  <si>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</si>
  <si>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</si>
  <si>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</si>
  <si>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</si>
  <si>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</si>
  <si>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</si>
  <si>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</si>
  <si>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</si>
  <si>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</si>
  <si>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</si>
  <si>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</si>
  <si>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</si>
  <si>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</si>
  <si>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</si>
  <si>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</si>
  <si>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</si>
  <si>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</si>
  <si>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</si>
  <si>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</si>
  <si>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</si>
  <si>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</si>
  <si>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</si>
  <si>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</si>
  <si>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</si>
  <si>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</si>
  <si>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</si>
  <si>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</si>
  <si>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</si>
  <si>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</si>
  <si>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</si>
  <si>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</si>
  <si>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</si>
  <si>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</si>
  <si>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</si>
  <si>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</si>
  <si>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</si>
  <si>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</si>
  <si>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</si>
  <si>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</si>
  <si>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</si>
  <si>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</si>
  <si>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</si>
  <si>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</si>
  <si>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</si>
  <si>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</si>
  <si>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</si>
  <si>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</si>
  <si>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</si>
  <si>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</si>
  <si>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</si>
  <si>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</si>
  <si>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</si>
  <si>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</si>
  <si>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</si>
  <si>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</si>
  <si>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</si>
  <si>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</si>
  <si>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</si>
  <si>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</si>
  <si>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</si>
  <si>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</si>
  <si>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</si>
  <si>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</si>
  <si>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</si>
  <si>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</si>
  <si>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</si>
  <si>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</si>
  <si>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</si>
  <si>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</si>
  <si>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</si>
  <si>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</si>
  <si>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</si>
  <si>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</si>
  <si>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</si>
  <si>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</si>
  <si>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</si>
  <si>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</si>
  <si>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</si>
  <si>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</si>
  <si>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</si>
  <si>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</si>
  <si>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</si>
  <si>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</si>
  <si>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</si>
  <si>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</si>
  <si>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</si>
  <si>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</si>
  <si>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</si>
  <si>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</si>
  <si>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</si>
  <si>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</si>
  <si>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</si>
  <si>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</si>
  <si>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</si>
  <si>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</si>
  <si>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</si>
  <si>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</si>
  <si>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</si>
  <si>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</si>
  <si>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</si>
  <si>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</si>
  <si>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</si>
  <si>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</si>
  <si>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</si>
  <si>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</si>
  <si>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</si>
  <si>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</si>
  <si>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</si>
  <si>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</si>
  <si>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</si>
  <si>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</si>
  <si>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</si>
  <si>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</si>
  <si>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</si>
  <si>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</si>
  <si>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</si>
  <si>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</si>
  <si>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</si>
  <si>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</si>
  <si>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</si>
  <si>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</si>
  <si>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</si>
  <si>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</si>
  <si>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</si>
  <si>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</si>
  <si>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</si>
  <si>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</si>
  <si>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</si>
  <si>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</si>
  <si>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</si>
  <si>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</si>
  <si>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</si>
  <si>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</si>
  <si>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</si>
  <si>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</si>
  <si>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</si>
  <si>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</si>
  <si>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</si>
  <si>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</si>
  <si>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</si>
  <si>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</si>
  <si>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</si>
  <si>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</si>
  <si>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</si>
  <si>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</si>
  <si>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</si>
  <si>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</si>
  <si>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</si>
  <si>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</si>
  <si>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</si>
  <si>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</si>
  <si>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</si>
  <si>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</si>
  <si>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</si>
  <si>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</si>
  <si>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</si>
  <si>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</si>
  <si>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</si>
  <si>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</si>
  <si>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</si>
  <si>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</si>
  <si>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</si>
  <si>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</si>
  <si>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</si>
  <si>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</si>
  <si>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</si>
  <si>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</si>
  <si>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</si>
  <si>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</si>
  <si>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</si>
  <si>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</si>
  <si>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</si>
  <si>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</si>
  <si>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</si>
  <si>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</si>
  <si>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</si>
  <si>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</si>
  <si>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</si>
  <si>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</si>
  <si>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</si>
  <si>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</si>
  <si>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</si>
  <si>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</si>
  <si>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</si>
  <si>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</si>
  <si>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</si>
  <si>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</si>
  <si>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</si>
  <si>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</si>
  <si>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</si>
  <si>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</si>
  <si>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</si>
  <si>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</si>
  <si>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</si>
  <si>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</si>
  <si>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</si>
  <si>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</si>
  <si>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</si>
  <si>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</si>
  <si>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</si>
  <si>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</si>
  <si>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</si>
  <si>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</si>
  <si>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</si>
  <si>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</si>
  <si>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</si>
  <si>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</si>
  <si>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</si>
  <si>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</si>
  <si>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</si>
  <si>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</si>
  <si>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</si>
  <si>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</si>
  <si>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</si>
  <si>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</si>
  <si>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</si>
  <si>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</si>
  <si>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</si>
  <si>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</si>
  <si>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</si>
  <si>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</si>
  <si>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</si>
  <si>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</si>
  <si>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</si>
  <si>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</si>
  <si>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</si>
  <si>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</si>
  <si>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</si>
  <si>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</si>
  <si>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</si>
  <si>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</si>
  <si>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</si>
  <si>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</si>
  <si>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</si>
  <si>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</si>
  <si>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</si>
  <si>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</si>
  <si>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</si>
  <si>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</si>
  <si>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</si>
  <si>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</si>
  <si>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</si>
  <si>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</si>
  <si>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</si>
  <si>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</si>
  <si>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</si>
  <si>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</si>
  <si>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</si>
  <si>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</si>
  <si>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</si>
  <si>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</si>
  <si>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</si>
  <si>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</si>
  <si>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</si>
  <si>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</si>
  <si>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</si>
  <si>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</si>
  <si>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</si>
  <si>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</si>
  <si>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</si>
  <si>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</si>
  <si>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</si>
  <si>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</si>
  <si>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</si>
  <si>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</si>
  <si>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</si>
  <si>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</si>
  <si>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</si>
  <si>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</si>
  <si>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</si>
  <si>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</si>
  <si>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</si>
  <si>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</si>
  <si>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</si>
  <si>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</si>
  <si>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</si>
  <si>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</si>
  <si>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</si>
  <si>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</si>
  <si>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</si>
  <si>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</si>
  <si>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</si>
  <si>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</si>
  <si>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</si>
  <si>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</si>
  <si>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</si>
  <si>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</si>
  <si>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</si>
  <si>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</si>
  <si>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</si>
  <si>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</si>
  <si>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</si>
  <si>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</si>
  <si>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</si>
  <si>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</si>
  <si>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</si>
  <si>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</si>
  <si>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</si>
  <si>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</si>
  <si>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</si>
  <si>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</si>
  <si>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</si>
  <si>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</si>
  <si>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</si>
  <si>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</si>
  <si>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</si>
  <si>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</si>
  <si>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</si>
  <si>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</si>
  <si>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</si>
  <si>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</si>
  <si>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</si>
  <si>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</si>
  <si>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</si>
  <si>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</si>
  <si>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</si>
  <si>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</si>
  <si>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</si>
  <si>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</si>
  <si>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</si>
  <si>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</si>
  <si>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</si>
  <si>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</si>
  <si>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</si>
  <si>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</si>
  <si>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</si>
  <si>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</si>
  <si>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</si>
  <si>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</si>
  <si>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</si>
  <si>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</si>
  <si>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</si>
  <si>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</si>
  <si>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</si>
  <si>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</si>
  <si>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</si>
  <si>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</si>
  <si>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</si>
  <si>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</si>
  <si>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</si>
  <si>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</si>
  <si>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</si>
  <si>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</si>
  <si>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</si>
  <si>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</si>
  <si>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</si>
  <si>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</si>
  <si>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</si>
  <si>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</si>
  <si>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</si>
  <si>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</si>
  <si>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</si>
  <si>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</si>
  <si>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</si>
  <si>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</si>
  <si>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</si>
  <si>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</si>
  <si>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</si>
  <si>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</si>
  <si>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</si>
  <si>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</si>
  <si>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</si>
  <si>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</si>
  <si>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</si>
  <si>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</si>
  <si>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</si>
  <si>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</si>
  <si>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</si>
  <si>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</si>
  <si>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</si>
  <si>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</si>
  <si>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</si>
  <si>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</si>
  <si>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</si>
  <si>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</si>
  <si>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</si>
  <si>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</si>
  <si>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</si>
  <si>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</si>
  <si>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</si>
  <si>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</si>
  <si>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</si>
  <si>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</si>
  <si>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</si>
  <si>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</si>
  <si>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</si>
  <si>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</si>
  <si>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</si>
  <si>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</si>
  <si>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</si>
  <si>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</si>
  <si>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</si>
  <si>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</si>
  <si>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</si>
  <si>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</si>
  <si>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</si>
  <si>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</si>
  <si>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</si>
  <si>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</si>
  <si>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</si>
  <si>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</si>
  <si>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</si>
  <si>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</si>
  <si>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</si>
  <si>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</si>
  <si>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</si>
  <si>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</si>
  <si>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</si>
  <si>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</si>
  <si>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</si>
  <si>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</si>
  <si>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</si>
  <si>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</si>
  <si>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</si>
  <si>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</si>
  <si>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</si>
  <si>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</si>
  <si>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</si>
  <si>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</si>
  <si>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</si>
  <si>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</si>
  <si>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</si>
  <si>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</si>
  <si>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</si>
  <si>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</si>
  <si>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</si>
  <si>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</si>
  <si>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</si>
  <si>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</si>
  <si>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</si>
  <si>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</si>
  <si>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</si>
  <si>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</si>
  <si>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</si>
  <si>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</si>
  <si>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</si>
  <si>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</si>
  <si>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</si>
  <si>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</si>
  <si>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</si>
  <si>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</si>
  <si>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</si>
  <si>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</si>
  <si>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</si>
  <si>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</si>
  <si>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</si>
  <si>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</si>
  <si>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</si>
  <si>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</si>
  <si>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</si>
  <si>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</si>
  <si>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</si>
  <si>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</si>
  <si>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</si>
  <si>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</si>
  <si>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</si>
  <si>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</si>
  <si>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</si>
  <si>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</si>
  <si>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</si>
  <si>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</si>
  <si>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</si>
  <si>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</si>
  <si>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</si>
  <si>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</si>
  <si>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</si>
  <si>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</si>
  <si>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</si>
  <si>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</si>
  <si>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</si>
  <si>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</si>
  <si>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</si>
  <si>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</si>
  <si>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</si>
  <si>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</si>
  <si>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</si>
  <si>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</si>
  <si>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</si>
  <si>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</si>
  <si>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</si>
  <si>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</si>
  <si>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</si>
  <si>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</si>
  <si>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</si>
  <si>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</si>
  <si>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</si>
  <si>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</si>
  <si>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</si>
  <si>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</si>
  <si>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</si>
  <si>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</si>
  <si>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</si>
  <si>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</si>
  <si>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</si>
  <si>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</si>
  <si>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</si>
  <si>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</si>
  <si>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</si>
  <si>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</si>
  <si>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</si>
  <si>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</si>
  <si>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</si>
  <si>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</si>
  <si>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</si>
  <si>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</si>
  <si>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</si>
  <si>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</si>
  <si>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</si>
  <si>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</si>
  <si>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</si>
  <si>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</si>
  <si>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</si>
  <si>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</si>
  <si>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</si>
  <si>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</si>
  <si>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</si>
  <si>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</si>
  <si>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</si>
  <si>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</si>
  <si>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</si>
  <si>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</si>
  <si>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</si>
  <si>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</si>
  <si>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</si>
  <si>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</si>
  <si>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</si>
  <si>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</si>
  <si>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</si>
  <si>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</si>
  <si>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</si>
  <si>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</si>
  <si>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</si>
  <si>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</si>
  <si>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</si>
  <si>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</si>
  <si>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</si>
  <si>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</si>
  <si>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</si>
  <si>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</si>
  <si>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</si>
  <si>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</si>
  <si>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</si>
  <si>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</si>
  <si>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</si>
  <si>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</si>
  <si>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</si>
  <si>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</si>
  <si>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</si>
  <si>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</si>
  <si>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</si>
  <si>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</si>
  <si>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</si>
  <si>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</si>
  <si>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</si>
  <si>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</si>
  <si>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</si>
  <si>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</si>
  <si>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</si>
  <si>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</si>
  <si>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</si>
  <si>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</si>
  <si>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</si>
  <si>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</si>
  <si>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</si>
  <si>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</si>
  <si>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</si>
  <si>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</si>
  <si>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</si>
  <si>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</si>
  <si>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</si>
  <si>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</si>
  <si>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</si>
  <si>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</si>
  <si>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</si>
  <si>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</si>
  <si>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</si>
  <si>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</si>
  <si>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</si>
  <si>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</si>
  <si>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</si>
  <si>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</si>
  <si>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</si>
  <si>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</si>
  <si>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</si>
  <si>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</si>
  <si>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</si>
  <si>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</si>
  <si>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</si>
  <si>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</si>
  <si>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</si>
  <si>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</si>
  <si>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</si>
  <si>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</si>
  <si>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</si>
  <si>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</si>
  <si>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</si>
  <si>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</si>
  <si>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</si>
  <si>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</si>
  <si>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</si>
  <si>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</si>
  <si>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</si>
  <si>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</si>
  <si>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</si>
  <si>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</si>
  <si>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</si>
  <si>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</si>
  <si>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</si>
  <si>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</si>
  <si>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</si>
  <si>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</si>
  <si>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</si>
  <si>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</si>
  <si>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</si>
  <si>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</si>
  <si>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</si>
  <si>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</si>
  <si>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</si>
  <si>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</si>
  <si>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</si>
  <si>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</si>
  <si>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</si>
  <si>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</si>
  <si>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</si>
  <si>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</si>
  <si>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</si>
  <si>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</si>
  <si>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</si>
  <si>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</si>
  <si>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</si>
  <si>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</si>
  <si>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</si>
  <si>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</si>
  <si>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</si>
  <si>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</si>
  <si>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</si>
  <si>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</si>
  <si>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</si>
  <si>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</si>
  <si>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</si>
  <si>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</si>
  <si>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</si>
  <si>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</si>
  <si>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</si>
  <si>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</si>
  <si>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</si>
  <si>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</si>
  <si>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</si>
  <si>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</si>
  <si>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</si>
  <si>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</si>
  <si>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</si>
  <si>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</si>
  <si>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</si>
  <si>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</si>
  <si>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</si>
  <si>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</si>
  <si>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</si>
  <si>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</si>
  <si>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</si>
  <si>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</si>
  <si>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</si>
  <si>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</si>
  <si>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</si>
  <si>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</si>
  <si>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</si>
  <si>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</si>
  <si>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</si>
  <si>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</si>
  <si>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</si>
  <si>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</si>
  <si>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</si>
  <si>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</si>
  <si>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</si>
  <si>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</si>
  <si>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</si>
  <si>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</si>
  <si>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</si>
  <si>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</si>
  <si>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</si>
  <si>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</si>
  <si>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</si>
  <si>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</si>
  <si>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</si>
  <si>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</si>
  <si>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</si>
  <si>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</si>
  <si>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</si>
  <si>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</si>
  <si>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</si>
  <si>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</si>
  <si>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</si>
  <si>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</si>
  <si>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</si>
  <si>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</si>
  <si>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</si>
  <si>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</si>
  <si>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</si>
  <si>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</si>
  <si>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</si>
  <si>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</si>
  <si>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</si>
  <si>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</si>
  <si>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</si>
  <si>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</si>
  <si>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</si>
  <si>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</si>
  <si>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</si>
  <si>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</si>
  <si>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</si>
  <si>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</si>
  <si>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</si>
  <si>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</si>
  <si>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</si>
  <si>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</si>
  <si>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</si>
  <si>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</si>
  <si>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</si>
  <si>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</si>
  <si>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</si>
  <si>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</si>
  <si>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</si>
  <si>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</si>
  <si>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</si>
  <si>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</si>
  <si>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</si>
  <si>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</si>
  <si>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</si>
  <si>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</si>
  <si>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</si>
  <si>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</si>
  <si>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</si>
  <si>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</si>
  <si>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</si>
  <si>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</si>
  <si>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</si>
  <si>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</si>
  <si>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</si>
  <si>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</si>
  <si>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</si>
  <si>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</si>
  <si>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</si>
  <si>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</si>
  <si>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</si>
  <si>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</si>
  <si>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</si>
  <si>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</si>
  <si>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</si>
  <si>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</si>
  <si>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</si>
  <si>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</si>
  <si>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</si>
  <si>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</si>
  <si>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</si>
  <si>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</si>
  <si>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</si>
  <si>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</si>
  <si>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</si>
  <si>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</si>
  <si>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</si>
  <si>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</si>
  <si>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</si>
  <si>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</si>
  <si>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</si>
  <si>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</si>
  <si>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</si>
  <si>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</si>
  <si>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</si>
  <si>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</si>
  <si>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</si>
  <si>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</si>
  <si>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</si>
  <si>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</si>
  <si>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</si>
  <si>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</si>
  <si>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</si>
  <si>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</si>
  <si>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</si>
  <si>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</si>
  <si>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</si>
  <si>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</si>
  <si>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</si>
  <si>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</si>
  <si>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</si>
  <si>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</si>
  <si>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</si>
  <si>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</si>
  <si>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</si>
  <si>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</si>
  <si>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</si>
  <si>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</si>
  <si>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</si>
  <si>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</si>
  <si>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</si>
  <si>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</si>
  <si>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</si>
  <si>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</si>
  <si>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</si>
  <si>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</si>
  <si>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</si>
  <si>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</si>
  <si>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</si>
  <si>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</si>
  <si>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</si>
  <si>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</si>
  <si>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</si>
  <si>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</si>
  <si>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</si>
  <si>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</si>
  <si>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</si>
  <si>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</si>
  <si>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</si>
  <si>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</si>
  <si>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</si>
  <si>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</si>
  <si>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</si>
  <si>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</si>
  <si>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</si>
  <si>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</si>
  <si>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</si>
  <si>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</si>
  <si>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</si>
  <si>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</si>
  <si>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</si>
  <si>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</si>
  <si>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</si>
  <si>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</si>
  <si>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</si>
  <si>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</si>
  <si>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</si>
  <si>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</si>
  <si>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</si>
  <si>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</si>
  <si>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</si>
  <si>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</si>
  <si>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</si>
  <si>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</si>
  <si>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</si>
  <si>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</si>
  <si>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</si>
  <si>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</si>
  <si>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</si>
  <si>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</si>
  <si>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</si>
  <si>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</si>
  <si>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</si>
  <si>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</si>
  <si>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</si>
  <si>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</si>
  <si>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</si>
  <si>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</si>
  <si>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</si>
  <si>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</si>
  <si>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</si>
  <si>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</si>
  <si>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</si>
  <si>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</si>
  <si>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</si>
  <si>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</si>
  <si>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</si>
  <si>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</si>
  <si>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</si>
  <si>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</si>
  <si>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</si>
  <si>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</si>
  <si>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</si>
  <si>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</si>
  <si>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</si>
  <si>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</si>
  <si>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</si>
  <si>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</si>
  <si>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</si>
  <si>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</si>
  <si>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</si>
  <si>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</si>
  <si>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</si>
  <si>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</si>
  <si>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</si>
  <si>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</si>
  <si>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</si>
  <si>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</si>
  <si>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</si>
  <si>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</si>
  <si>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</si>
  <si>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</si>
  <si>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</si>
  <si>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</si>
  <si>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</si>
  <si>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</si>
  <si>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</si>
  <si>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</si>
  <si>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</si>
  <si>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</si>
  <si>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</si>
  <si>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</si>
  <si>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</si>
  <si>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</si>
  <si>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</si>
  <si>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</si>
  <si>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</si>
  <si>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</si>
  <si>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</si>
  <si>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</si>
  <si>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</si>
  <si>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</si>
  <si>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</si>
  <si>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</si>
  <si>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</si>
  <si>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</si>
  <si>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</si>
  <si>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</si>
  <si>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</si>
  <si>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</si>
  <si>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</si>
  <si>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</si>
  <si>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</si>
  <si>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</si>
  <si>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</si>
  <si>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</si>
  <si>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</si>
  <si>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</si>
  <si>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</si>
  <si>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</si>
  <si>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</si>
  <si>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</si>
  <si>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</si>
  <si>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</si>
  <si>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</si>
  <si>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</si>
  <si>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</si>
  <si>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</si>
  <si>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</si>
  <si>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</si>
  <si>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</si>
  <si>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</si>
  <si>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</si>
  <si>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</si>
  <si>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</si>
  <si>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</si>
  <si>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</si>
  <si>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</si>
  <si>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</si>
  <si>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</si>
  <si>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</si>
  <si>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</si>
  <si>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</si>
  <si>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</si>
  <si>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</si>
  <si>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</si>
  <si>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</si>
  <si>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</si>
  <si>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</si>
  <si>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</si>
  <si>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</si>
  <si>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</si>
  <si>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</si>
  <si>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</si>
  <si>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</si>
  <si>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</si>
  <si>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</si>
  <si>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</si>
  <si>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</si>
  <si>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</si>
  <si>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</si>
  <si>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</si>
  <si>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</si>
  <si>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</si>
  <si>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</si>
  <si>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</si>
  <si>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</si>
  <si>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</si>
  <si>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</si>
  <si>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</si>
  <si>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</si>
  <si>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</si>
  <si>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</si>
  <si>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</si>
  <si>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</si>
  <si>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</si>
  <si>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</si>
  <si>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</si>
  <si>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</si>
  <si>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</si>
  <si>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</si>
  <si>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</si>
  <si>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</si>
  <si>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</si>
  <si>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</si>
  <si>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</si>
  <si>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</si>
  <si>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</si>
  <si>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</si>
  <si>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</si>
  <si>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</si>
  <si>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</si>
  <si>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</si>
  <si>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</si>
  <si>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</si>
  <si>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</si>
  <si>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</si>
  <si>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</si>
  <si>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</si>
  <si>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</si>
  <si>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</si>
  <si>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</si>
  <si>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</si>
  <si>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</si>
  <si>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</si>
  <si>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</si>
  <si>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</si>
  <si>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</si>
  <si>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</si>
  <si>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</si>
  <si>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</si>
  <si>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</si>
  <si>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</si>
  <si>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</si>
  <si>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</si>
  <si>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</si>
  <si>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</si>
  <si>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</si>
  <si>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</si>
  <si>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</si>
  <si>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</si>
  <si>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</si>
  <si>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</si>
  <si>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</si>
  <si>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</si>
  <si>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</si>
  <si>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</si>
  <si>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</si>
  <si>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</si>
  <si>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</si>
  <si>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</si>
  <si>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</si>
  <si>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</si>
  <si>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</si>
  <si>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</si>
  <si>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</si>
  <si>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</si>
  <si>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</si>
  <si>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</si>
  <si>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</si>
  <si>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</si>
  <si>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</si>
  <si>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</si>
  <si>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</si>
  <si>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</si>
  <si>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</si>
  <si>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</si>
  <si>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</si>
  <si>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</si>
  <si>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</si>
  <si>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</si>
  <si>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</si>
  <si>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</si>
  <si>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</si>
  <si>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</si>
  <si>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</si>
  <si>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</si>
  <si>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</si>
  <si>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</si>
  <si>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</si>
  <si>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</si>
  <si>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</si>
  <si>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</si>
  <si>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</si>
  <si>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</si>
  <si>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</si>
  <si>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</si>
  <si>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</si>
  <si>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</si>
  <si>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</si>
  <si>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</si>
  <si>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</si>
  <si>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</si>
  <si>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</si>
  <si>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</si>
  <si>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</si>
  <si>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</si>
  <si>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</si>
  <si>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</si>
  <si>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</si>
  <si>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</si>
  <si>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</si>
  <si>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</si>
  <si>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</si>
  <si>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</si>
  <si>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</si>
  <si>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</si>
  <si>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</si>
  <si>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</si>
  <si>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</si>
  <si>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</si>
  <si>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</si>
  <si>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</si>
  <si>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</si>
  <si>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</si>
  <si>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</si>
  <si>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</si>
  <si>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</si>
  <si>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</si>
  <si>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</si>
  <si>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</si>
  <si>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</si>
  <si>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</si>
  <si>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</si>
  <si>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</si>
  <si>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</si>
  <si>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</si>
  <si>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</si>
  <si>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</si>
  <si>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</si>
  <si>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</si>
  <si>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</si>
  <si>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</si>
  <si>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</si>
  <si>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</si>
  <si>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</si>
  <si>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</si>
  <si>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</si>
  <si>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</si>
  <si>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</si>
  <si>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</si>
  <si>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</si>
  <si>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</si>
  <si>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</si>
  <si>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</si>
  <si>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</si>
  <si>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</si>
  <si>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</si>
  <si>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</si>
  <si>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</si>
  <si>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</si>
  <si>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</si>
  <si>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</si>
  <si>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</si>
  <si>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</si>
  <si>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</si>
  <si>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</si>
  <si>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</si>
  <si>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</si>
  <si>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</si>
  <si>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</si>
  <si>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</si>
  <si>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</si>
  <si>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</si>
  <si>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</si>
  <si>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</si>
  <si>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</si>
  <si>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</si>
  <si>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</si>
  <si>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</si>
  <si>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</si>
  <si>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</si>
  <si>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</si>
  <si>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</si>
  <si>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</si>
  <si>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</si>
  <si>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</si>
  <si>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</si>
  <si>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</si>
  <si>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</si>
  <si>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</si>
  <si>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</si>
  <si>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</si>
  <si>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</si>
  <si>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</si>
  <si>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</si>
  <si>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</si>
  <si>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</si>
  <si>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</si>
  <si>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</si>
  <si>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</si>
  <si>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</si>
  <si>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</si>
  <si>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</si>
  <si>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</si>
  <si>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</si>
  <si>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</si>
  <si>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</si>
  <si>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</si>
  <si>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</si>
  <si>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</si>
  <si>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</si>
  <si>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</si>
  <si>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</si>
  <si>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</si>
  <si>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</si>
  <si>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</si>
  <si>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</si>
  <si>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</si>
  <si>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</si>
  <si>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</si>
  <si>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</si>
  <si>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</si>
  <si>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</si>
  <si>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</si>
  <si>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</si>
  <si>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</si>
  <si>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</si>
  <si>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</si>
  <si>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</si>
  <si>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</si>
  <si>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</si>
  <si>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</si>
  <si>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</si>
  <si>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</si>
  <si>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</si>
  <si>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</si>
  <si>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</si>
  <si>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</si>
  <si>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</si>
  <si>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</si>
  <si>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</si>
  <si>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</si>
  <si>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</si>
  <si>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</si>
  <si>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</si>
  <si>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</si>
  <si>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</si>
  <si>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</si>
  <si>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</si>
  <si>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</si>
  <si>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</si>
  <si>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</si>
  <si>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</si>
  <si>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</si>
  <si>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</si>
  <si>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</si>
  <si>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</si>
  <si>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</si>
  <si>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</si>
  <si>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</si>
  <si>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</si>
  <si>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</si>
  <si>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</si>
  <si>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</si>
  <si>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</si>
  <si>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</si>
  <si>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</si>
  <si>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</si>
  <si>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</si>
  <si>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</si>
  <si>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</si>
  <si>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</si>
  <si>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</si>
  <si>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</si>
  <si>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</si>
  <si>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</si>
  <si>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</si>
  <si>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</si>
  <si>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</si>
  <si>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</si>
  <si>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</si>
  <si>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</si>
  <si>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</si>
  <si>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</si>
  <si>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</si>
  <si>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</si>
  <si>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</si>
  <si>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</si>
  <si>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</si>
  <si>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</si>
  <si>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</si>
  <si>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</si>
  <si>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</si>
  <si>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</si>
  <si>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</si>
  <si>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</si>
  <si>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</si>
  <si>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</si>
  <si>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</si>
  <si>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</si>
  <si>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</si>
  <si>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</si>
  <si>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</si>
  <si>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</si>
  <si>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</si>
  <si>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</si>
  <si>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</si>
  <si>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</si>
  <si>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</si>
  <si>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</si>
  <si>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</si>
  <si>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</si>
  <si>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</si>
  <si>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</si>
  <si>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</si>
  <si>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</si>
  <si>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</si>
  <si>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</si>
  <si>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</si>
  <si>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</si>
  <si>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</si>
  <si>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</si>
  <si>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</si>
  <si>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</si>
  <si>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</si>
  <si>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</si>
  <si>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</si>
  <si>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</si>
  <si>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</si>
  <si>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</si>
  <si>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</si>
  <si>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</si>
  <si>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</si>
  <si>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</si>
  <si>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</si>
  <si>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</si>
  <si>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</si>
  <si>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</si>
  <si>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</si>
  <si>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</si>
  <si>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</si>
  <si>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</si>
  <si>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</si>
  <si>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</si>
  <si>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</si>
  <si>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</si>
  <si>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</si>
  <si>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</si>
  <si>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</si>
  <si>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</si>
  <si>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</si>
  <si>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</si>
  <si>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</si>
  <si>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</si>
  <si>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</si>
  <si>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</si>
  <si>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</si>
  <si>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</si>
  <si>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</si>
  <si>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</si>
  <si>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</si>
  <si>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</si>
  <si>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</si>
  <si>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</si>
  <si>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</si>
  <si>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</si>
  <si>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</si>
  <si>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</si>
  <si>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</si>
  <si>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</si>
  <si>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</si>
  <si>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</si>
  <si>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</si>
  <si>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</si>
  <si>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</si>
  <si>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</si>
  <si>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</si>
  <si>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</si>
  <si>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</si>
  <si>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</si>
  <si>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</si>
  <si>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</si>
  <si>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</si>
  <si>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</si>
  <si>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</si>
  <si>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</si>
  <si>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</si>
  <si>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</si>
  <si>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</si>
  <si>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</si>
  <si>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</si>
  <si>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</si>
  <si>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</si>
  <si>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</si>
  <si>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</si>
  <si>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</si>
  <si>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</si>
  <si>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</si>
  <si>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</si>
  <si>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</si>
  <si>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</si>
  <si>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</si>
  <si>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</si>
  <si>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</si>
  <si>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</si>
  <si>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</si>
  <si>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</si>
  <si>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</si>
  <si>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</si>
  <si>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</si>
  <si>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</si>
  <si>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</si>
  <si>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</si>
  <si>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</si>
  <si>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</si>
  <si>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</si>
  <si>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</si>
  <si>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</si>
  <si>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</si>
  <si>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</si>
  <si>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</si>
  <si>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</si>
  <si>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</si>
  <si>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</si>
  <si>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</si>
  <si>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</si>
  <si>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</si>
  <si>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</si>
  <si>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</si>
  <si>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</si>
  <si>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</si>
  <si>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</si>
  <si>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</si>
  <si>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</si>
  <si>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</si>
  <si>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</si>
  <si>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</si>
  <si>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</si>
  <si>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</si>
  <si>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</si>
  <si>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</si>
  <si>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</si>
  <si>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</si>
  <si>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</si>
  <si>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</si>
  <si>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</si>
  <si>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</si>
  <si>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</si>
  <si>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</si>
  <si>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</si>
  <si>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</si>
  <si>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</si>
  <si>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</si>
  <si>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</si>
  <si>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</si>
  <si>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</si>
  <si>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</si>
  <si>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</si>
  <si>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</si>
  <si>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</si>
  <si>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</si>
  <si>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</si>
  <si>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</si>
  <si>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</si>
  <si>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</si>
  <si>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</si>
  <si>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</si>
  <si>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</si>
  <si>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</si>
  <si>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</si>
  <si>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</si>
  <si>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</si>
  <si>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</si>
  <si>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</si>
  <si>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</si>
  <si>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</si>
  <si>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</si>
  <si>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</si>
  <si>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</si>
  <si>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</si>
  <si>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</si>
  <si>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</si>
  <si>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</si>
  <si>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</si>
  <si>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</si>
  <si>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</si>
  <si>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</si>
  <si>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</si>
  <si>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</si>
  <si>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</si>
  <si>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</si>
  <si>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</si>
  <si>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</si>
  <si>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</si>
  <si>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</si>
  <si>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</si>
  <si>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</si>
  <si>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</si>
  <si>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</si>
  <si>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</si>
  <si>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</si>
  <si>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</si>
  <si>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</si>
  <si>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</si>
  <si>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</si>
  <si>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</si>
  <si>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</si>
  <si>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</si>
  <si>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</si>
  <si>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</si>
  <si>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</si>
  <si>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</si>
  <si>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</si>
  <si>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</si>
  <si>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</si>
  <si>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</si>
  <si>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</si>
  <si>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</si>
  <si>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</si>
  <si>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</si>
  <si>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</si>
  <si>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</si>
  <si>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</si>
  <si>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</si>
  <si>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</si>
  <si>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</si>
  <si>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</si>
  <si>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</si>
  <si>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</si>
  <si>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</si>
  <si>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</si>
  <si>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</si>
  <si>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</si>
  <si>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</si>
  <si>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</si>
  <si>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</si>
  <si>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</si>
  <si>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</si>
  <si>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</si>
  <si>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</si>
  <si>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</si>
  <si>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</si>
  <si>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</si>
  <si>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</si>
  <si>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</si>
  <si>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</si>
  <si>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</si>
  <si>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</si>
  <si>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</si>
  <si>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</si>
  <si>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</si>
  <si>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</si>
  <si>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</si>
  <si>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</si>
  <si>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</si>
  <si>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</si>
  <si>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</si>
  <si>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</si>
  <si>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</si>
  <si>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</si>
  <si>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</si>
  <si>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</si>
  <si>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</si>
  <si>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</si>
  <si>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</si>
  <si>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</si>
  <si>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</si>
  <si>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</si>
  <si>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</si>
  <si>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</si>
  <si>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</si>
  <si>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</si>
  <si>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</si>
  <si>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</si>
  <si>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</si>
  <si>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</si>
  <si>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</si>
  <si>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</si>
  <si>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</si>
  <si>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</si>
  <si>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</si>
  <si>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</si>
  <si>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</si>
  <si>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</si>
  <si>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</si>
  <si>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</si>
  <si>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</si>
  <si>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</si>
  <si>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</si>
  <si>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</si>
  <si>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</si>
  <si>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</si>
  <si>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</si>
  <si>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</si>
  <si>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</si>
  <si>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</si>
  <si>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</si>
  <si>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</si>
  <si>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</si>
  <si>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</si>
  <si>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</si>
  <si>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</si>
  <si>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</si>
  <si>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</si>
  <si>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</si>
  <si>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</si>
  <si>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</si>
  <si>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</si>
  <si>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</si>
  <si>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</si>
  <si>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</si>
  <si>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</si>
  <si>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</si>
  <si>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</si>
  <si>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</si>
  <si>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</si>
  <si>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</si>
  <si>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</si>
  <si>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</si>
  <si>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</si>
  <si>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</si>
  <si>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</si>
  <si>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</si>
  <si>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</si>
  <si>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</si>
  <si>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</si>
  <si>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</si>
  <si>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</si>
  <si>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</si>
  <si>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</si>
  <si>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</si>
  <si>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</si>
  <si>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</si>
  <si>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</si>
  <si>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</si>
  <si>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</si>
  <si>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</si>
  <si>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</si>
  <si>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</si>
  <si>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</si>
  <si>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</si>
  <si>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</si>
  <si>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</si>
  <si>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</si>
  <si>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</si>
  <si>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</si>
  <si>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</si>
  <si>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</si>
  <si>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</si>
  <si>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</si>
  <si>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</si>
  <si>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</si>
  <si>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</si>
  <si>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</si>
  <si>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</si>
  <si>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</si>
  <si>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</si>
  <si>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</si>
  <si>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</si>
  <si>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</si>
  <si>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</si>
  <si>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</si>
  <si>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</si>
  <si>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</si>
  <si>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</si>
  <si>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</si>
  <si>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</si>
  <si>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</si>
  <si>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</si>
  <si>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</si>
  <si>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</si>
  <si>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</si>
  <si>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</si>
  <si>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</si>
  <si>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</si>
  <si>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</si>
  <si>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</si>
  <si>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</si>
  <si>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</si>
  <si>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</si>
  <si>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</si>
  <si>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</si>
  <si>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</si>
  <si>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</si>
  <si>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</si>
  <si>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</si>
  <si>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</si>
  <si>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</si>
  <si>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</si>
  <si>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</si>
  <si>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</si>
  <si>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</si>
  <si>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</si>
  <si>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</si>
  <si>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</si>
  <si>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</si>
  <si>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</si>
  <si>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</si>
  <si>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</si>
  <si>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</si>
  <si>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</si>
  <si>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</si>
  <si>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</si>
  <si>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</si>
  <si>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</si>
  <si>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</si>
  <si>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</si>
  <si>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</si>
  <si>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</si>
  <si>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</si>
  <si>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</si>
  <si>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</si>
  <si>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</si>
  <si>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</si>
  <si>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</si>
  <si>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</si>
  <si>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</si>
  <si>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</si>
  <si>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</si>
  <si>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</si>
  <si>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</si>
  <si>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</si>
  <si>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</si>
  <si>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</si>
  <si>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</si>
  <si>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</si>
  <si>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</si>
  <si>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</si>
  <si>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</si>
  <si>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</si>
  <si>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</si>
  <si>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</si>
  <si>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</si>
  <si>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</si>
  <si>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</si>
  <si>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</si>
  <si>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</si>
  <si>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</si>
  <si>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</si>
  <si>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</si>
  <si>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</si>
  <si>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</si>
  <si>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</si>
  <si>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</si>
  <si>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</si>
  <si>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</si>
  <si>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</si>
  <si>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</si>
  <si>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</si>
  <si>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</si>
  <si>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</si>
  <si>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</si>
  <si>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</si>
  <si>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</si>
  <si>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</si>
  <si>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</si>
  <si>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</si>
  <si>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</si>
  <si>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</si>
  <si>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</si>
  <si>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</si>
  <si>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</si>
  <si>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</si>
  <si>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</si>
  <si>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</si>
  <si>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</si>
  <si>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</si>
  <si>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</si>
  <si>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</si>
  <si>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</si>
  <si>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</si>
  <si>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</si>
  <si>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</si>
  <si>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</si>
  <si>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</si>
  <si>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</si>
  <si>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</si>
  <si>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</si>
  <si>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</si>
  <si>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</si>
  <si>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</si>
  <si>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</si>
  <si>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</si>
  <si>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</si>
  <si>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</si>
  <si>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</si>
  <si>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</si>
  <si>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</si>
  <si>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</si>
  <si>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</si>
  <si>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</si>
  <si>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</si>
  <si>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</si>
  <si>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</si>
  <si>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</si>
  <si>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</si>
  <si>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</si>
  <si>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</si>
  <si>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</si>
  <si>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</si>
  <si>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</si>
  <si>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</si>
  <si>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</si>
  <si>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</si>
  <si>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</si>
  <si>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</si>
  <si>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</si>
  <si>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</si>
  <si>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</si>
  <si>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</si>
  <si>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</si>
  <si>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</si>
  <si>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</si>
  <si>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</si>
  <si>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</si>
  <si>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</si>
  <si>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</si>
  <si>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</si>
  <si>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</si>
  <si>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</si>
  <si>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</si>
  <si>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</si>
  <si>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</si>
  <si>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</si>
  <si>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</si>
  <si>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</si>
  <si>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</si>
  <si>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</si>
  <si>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</si>
  <si>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</si>
  <si>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</si>
  <si>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</si>
  <si>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</si>
  <si>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</si>
  <si>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</si>
  <si>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</si>
  <si>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</si>
  <si>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</si>
  <si>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</si>
  <si>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</si>
  <si>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</si>
  <si>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</si>
  <si>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</si>
  <si>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</si>
  <si>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</si>
  <si>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</si>
  <si>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</si>
  <si>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</si>
  <si>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</si>
  <si>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</si>
  <si>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</si>
  <si>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</si>
  <si>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</si>
  <si>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</si>
  <si>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</si>
  <si>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</si>
  <si>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</si>
  <si>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</si>
  <si>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</si>
  <si>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</si>
  <si>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</si>
  <si>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</si>
  <si>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</si>
  <si>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</si>
  <si>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</si>
  <si>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</si>
  <si>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</si>
  <si>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</si>
  <si>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</si>
  <si>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</si>
  <si>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</si>
  <si>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</si>
  <si>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</si>
  <si>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</si>
  <si>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</si>
  <si>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</si>
  <si>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</si>
  <si>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</si>
  <si>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</si>
  <si>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</si>
  <si>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</si>
  <si>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</si>
  <si>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</si>
  <si>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</si>
  <si>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</si>
  <si>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</si>
  <si>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</si>
  <si>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</si>
  <si>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</si>
  <si>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</si>
  <si>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</si>
  <si>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</si>
  <si>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</si>
  <si>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</si>
  <si>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</si>
  <si>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</si>
  <si>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</si>
  <si>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</si>
  <si>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</si>
  <si>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</si>
  <si>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</si>
  <si>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</si>
  <si>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</si>
  <si>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</si>
  <si>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</si>
  <si>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</si>
  <si>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</si>
  <si>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</si>
  <si>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</si>
  <si>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</si>
  <si>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</si>
  <si>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</si>
  <si>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</si>
  <si>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</si>
  <si>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</si>
  <si>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</si>
  <si>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</si>
  <si>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</si>
  <si>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</si>
  <si>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</si>
  <si>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</si>
  <si>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</si>
  <si>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</si>
  <si>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</si>
  <si>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</si>
  <si>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</si>
  <si>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</si>
  <si>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</si>
  <si>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</si>
  <si>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</si>
  <si>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</si>
  <si>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</si>
  <si>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</si>
  <si>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</si>
  <si>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</si>
  <si>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</si>
  <si>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</si>
  <si>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</si>
  <si>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</si>
  <si>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</si>
  <si>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</si>
  <si>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</si>
  <si>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</si>
  <si>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</si>
  <si>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</si>
  <si>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</si>
  <si>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</si>
  <si>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</si>
  <si>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</si>
  <si>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</si>
  <si>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</si>
  <si>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</si>
  <si>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</si>
  <si>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</si>
  <si>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</si>
  <si>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</si>
  <si>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</si>
  <si>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</si>
  <si>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</si>
  <si>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</si>
  <si>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</si>
  <si>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</si>
  <si>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</si>
  <si>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</si>
  <si>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</si>
  <si>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</si>
  <si>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</si>
  <si>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</si>
  <si>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</si>
  <si>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</si>
  <si>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</si>
  <si>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</si>
  <si>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</si>
  <si>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</si>
  <si>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</si>
  <si>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</si>
  <si>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</si>
  <si>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</si>
  <si>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</si>
  <si>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</si>
  <si>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</si>
  <si>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</si>
  <si>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</si>
  <si>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</si>
  <si>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</si>
  <si>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</si>
  <si>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</si>
  <si>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</si>
  <si>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</si>
  <si>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</si>
  <si>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</si>
  <si>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</si>
  <si>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</si>
  <si>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</si>
  <si>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</si>
  <si>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</si>
  <si>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</si>
  <si>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</si>
  <si>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</si>
  <si>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</si>
  <si>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</si>
  <si>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</si>
  <si>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</si>
  <si>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</si>
  <si>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</si>
  <si>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</si>
  <si>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</si>
  <si>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</si>
  <si>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</si>
  <si>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</si>
  <si>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</si>
  <si>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</si>
  <si>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</si>
  <si>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</si>
  <si>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</si>
  <si>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</si>
  <si>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</si>
  <si>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</si>
  <si>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</si>
  <si>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</si>
  <si>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</si>
  <si>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</si>
  <si>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</si>
  <si>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</si>
  <si>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</si>
  <si>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</si>
  <si>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</si>
  <si>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</si>
  <si>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</si>
  <si>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</si>
  <si>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</si>
  <si>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</si>
  <si>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</si>
  <si>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</si>
  <si>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</si>
  <si>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</si>
  <si>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</si>
  <si>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</si>
  <si>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</si>
  <si>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</si>
  <si>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</si>
  <si>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</si>
  <si>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</si>
  <si>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</si>
  <si>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</si>
  <si>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</si>
  <si>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</si>
  <si>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</si>
  <si>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</si>
  <si>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</si>
  <si>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</si>
  <si>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</si>
  <si>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</si>
  <si>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</si>
  <si>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</si>
  <si>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</si>
  <si>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</si>
  <si>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</si>
  <si>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</si>
  <si>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</si>
  <si>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</si>
  <si>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</si>
  <si>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</si>
  <si>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</si>
  <si>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</si>
  <si>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</si>
  <si>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</si>
  <si>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</si>
  <si>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</si>
  <si>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</si>
  <si>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</si>
  <si>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</si>
  <si>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</si>
  <si>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</si>
  <si>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</si>
  <si>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</si>
  <si>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</si>
  <si>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</si>
  <si>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</si>
  <si>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</si>
  <si>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</si>
  <si>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</si>
  <si>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</si>
  <si>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</si>
  <si>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</si>
  <si>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</si>
  <si>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</si>
  <si>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</si>
  <si>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</si>
  <si>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</si>
  <si>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</si>
  <si>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</si>
  <si>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</si>
  <si>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</si>
  <si>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</si>
  <si>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</si>
  <si>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</si>
  <si>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</si>
  <si>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</si>
  <si>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</si>
  <si>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</si>
  <si>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</si>
  <si>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</si>
  <si>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</si>
  <si>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</si>
  <si>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</si>
  <si>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</si>
  <si>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</si>
  <si>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</si>
  <si>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</si>
  <si>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</si>
  <si>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</si>
  <si>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</si>
  <si>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</si>
  <si>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</si>
  <si>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</si>
  <si>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</si>
  <si>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</si>
  <si>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</si>
  <si>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</si>
  <si>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</si>
  <si>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</si>
  <si>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</si>
  <si>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</si>
  <si>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</si>
  <si>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</si>
  <si>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</si>
  <si>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</si>
  <si>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</si>
  <si>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</si>
  <si>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</si>
  <si>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</si>
  <si>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</si>
  <si>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</si>
  <si>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</si>
  <si>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</si>
  <si>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</si>
  <si>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</si>
  <si>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</si>
  <si>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</si>
  <si>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</si>
  <si>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</si>
  <si>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</si>
  <si>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</si>
  <si>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</si>
  <si>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</si>
  <si>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</si>
  <si>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</si>
  <si>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</si>
  <si>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</si>
  <si>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</si>
  <si>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</si>
  <si>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</si>
  <si>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</si>
  <si>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</si>
  <si>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</si>
  <si>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</si>
  <si>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</si>
  <si>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</si>
  <si>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</si>
  <si>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</si>
  <si>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</si>
  <si>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</si>
  <si>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</si>
  <si>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</si>
  <si>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</si>
  <si>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</si>
  <si>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</si>
  <si>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</si>
  <si>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</si>
  <si>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</si>
  <si>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</si>
  <si>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</si>
  <si>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</si>
  <si>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</si>
  <si>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</si>
  <si>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</si>
  <si>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</si>
  <si>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</si>
  <si>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</si>
  <si>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</si>
  <si>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</si>
  <si>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</si>
  <si>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</si>
  <si>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</si>
  <si>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</si>
  <si>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</si>
  <si>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</si>
  <si>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</si>
  <si>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</si>
  <si>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</si>
  <si>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</si>
  <si>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</si>
  <si>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</si>
  <si>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</si>
  <si>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</si>
  <si>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</si>
  <si>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</si>
  <si>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</si>
  <si>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</si>
  <si>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</si>
  <si>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</si>
  <si>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</si>
  <si>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</si>
  <si>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</si>
  <si>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</si>
  <si>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</si>
  <si>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</si>
  <si>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</si>
  <si>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</si>
  <si>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</si>
  <si>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</si>
  <si>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</si>
  <si>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</si>
  <si>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</si>
  <si>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</si>
  <si>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</si>
  <si>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</si>
  <si>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</si>
  <si>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</si>
  <si>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</si>
  <si>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</si>
  <si>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</si>
  <si>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</si>
  <si>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</si>
  <si>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</si>
  <si>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</si>
  <si>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</si>
  <si>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</si>
  <si>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</si>
  <si>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</si>
  <si>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</si>
  <si>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</si>
  <si>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</si>
  <si>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</si>
  <si>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</si>
  <si>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</si>
  <si>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</si>
  <si>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</si>
  <si>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</si>
  <si>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</si>
  <si>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</si>
  <si>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</si>
  <si>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</si>
  <si>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</si>
  <si>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</si>
  <si>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</si>
  <si>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</si>
  <si>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</si>
  <si>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</si>
  <si>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</si>
  <si>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</si>
  <si>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</si>
  <si>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</si>
  <si>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</si>
  <si>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</si>
  <si>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</si>
  <si>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</si>
  <si>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</si>
  <si>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</si>
  <si>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</si>
  <si>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</si>
  <si>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</si>
  <si>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</si>
  <si>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</si>
  <si>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</si>
  <si>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</si>
  <si>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</si>
  <si>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</si>
  <si>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</si>
  <si>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</si>
  <si>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</si>
  <si>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</si>
  <si>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</si>
  <si>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</si>
  <si>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</si>
  <si>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</si>
  <si>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</si>
  <si>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</si>
  <si>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</si>
  <si>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</si>
  <si>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</si>
  <si>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</si>
  <si>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</si>
  <si>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</si>
  <si>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</si>
  <si>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</si>
  <si>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</si>
  <si>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</si>
  <si>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</si>
  <si>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</si>
  <si>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</si>
  <si>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</si>
  <si>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</si>
  <si>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</si>
  <si>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</si>
  <si>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</si>
  <si>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</si>
  <si>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</si>
  <si>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</si>
  <si>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</si>
  <si>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</si>
  <si>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</si>
  <si>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</si>
  <si>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</si>
  <si>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</si>
  <si>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</si>
  <si>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</si>
  <si>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</si>
  <si>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</si>
  <si>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</si>
  <si>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</si>
  <si>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</si>
  <si>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</si>
  <si>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</si>
  <si>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</si>
  <si>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</si>
  <si>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</si>
  <si>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</si>
  <si>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</si>
  <si>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</si>
  <si>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</si>
  <si>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</si>
  <si>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</si>
  <si>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</si>
  <si>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</si>
  <si>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</si>
  <si>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</si>
  <si>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</si>
  <si>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</si>
  <si>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</si>
  <si>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</si>
  <si>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</si>
  <si>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</si>
  <si>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</si>
  <si>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</si>
  <si>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</si>
  <si>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</si>
  <si>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</si>
  <si>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</si>
  <si>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</si>
  <si>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</si>
  <si>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</si>
  <si>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</si>
  <si>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</si>
  <si>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</si>
  <si>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</si>
  <si>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</si>
  <si>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</si>
  <si>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</si>
  <si>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</si>
  <si>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</si>
  <si>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</si>
  <si>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</si>
  <si>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</si>
  <si>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</si>
  <si>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</si>
  <si>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</si>
  <si>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</si>
  <si>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</si>
  <si>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</si>
  <si>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</si>
  <si>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</si>
  <si>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</si>
  <si>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</si>
  <si>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</si>
  <si>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</si>
  <si>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</si>
  <si>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</si>
  <si>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</si>
  <si>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</si>
  <si>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</si>
  <si>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</si>
  <si>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</si>
  <si>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</si>
  <si>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</si>
  <si>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</si>
  <si>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</si>
  <si>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</si>
  <si>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</si>
  <si>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</si>
  <si>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</si>
  <si>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</si>
  <si>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</si>
  <si>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</si>
  <si>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</si>
  <si>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</si>
  <si>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</si>
  <si>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</si>
  <si>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</si>
  <si>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</si>
  <si>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</si>
  <si>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</si>
  <si>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</si>
  <si>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</si>
  <si>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</si>
  <si>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</si>
  <si>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</si>
  <si>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</si>
  <si>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</si>
  <si>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</si>
  <si>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</si>
  <si>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</si>
  <si>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</si>
  <si>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</si>
  <si>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</si>
  <si>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</si>
  <si>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</si>
  <si>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</si>
  <si>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</si>
  <si>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</si>
  <si>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</si>
  <si>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</si>
  <si>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</si>
  <si>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</si>
  <si>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</si>
  <si>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</si>
  <si>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</si>
  <si>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</si>
  <si>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</si>
  <si>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</si>
  <si>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</si>
  <si>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</si>
  <si>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</si>
  <si>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</si>
  <si>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</si>
  <si>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</si>
  <si>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</si>
  <si>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</si>
  <si>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</si>
  <si>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</si>
  <si>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</si>
  <si>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</si>
  <si>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</si>
  <si>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</si>
  <si>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</si>
  <si>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</si>
  <si>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</si>
  <si>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</si>
  <si>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</si>
  <si>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</si>
  <si>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</si>
  <si>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</si>
  <si>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</si>
  <si>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</si>
  <si>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</si>
  <si>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</si>
  <si>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</si>
  <si>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</si>
  <si>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</si>
  <si>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</si>
  <si>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</si>
  <si>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</si>
  <si>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</si>
  <si>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</si>
  <si>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</si>
  <si>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</si>
  <si>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</si>
  <si>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</si>
  <si>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</si>
  <si>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</si>
  <si>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</si>
  <si>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</si>
  <si>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</si>
  <si>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</si>
  <si>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</si>
  <si>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</si>
  <si>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</si>
  <si>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</si>
  <si>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</si>
  <si>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</si>
  <si>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</si>
  <si>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</si>
  <si>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</si>
  <si>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</si>
  <si>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</si>
  <si>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</si>
  <si>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</si>
  <si>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</si>
  <si>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</si>
  <si>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</si>
  <si>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</si>
  <si>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</si>
  <si>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</si>
  <si>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</si>
  <si>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</si>
  <si>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</si>
  <si>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</si>
  <si>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</si>
  <si>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</si>
  <si>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</si>
  <si>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</si>
  <si>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</si>
  <si>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</si>
  <si>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</si>
  <si>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</si>
  <si>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</si>
  <si>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</si>
  <si>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</si>
  <si>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</si>
  <si>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</si>
  <si>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</si>
  <si>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</si>
  <si>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</si>
  <si>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</si>
  <si>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</si>
  <si>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</si>
  <si>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</si>
  <si>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</si>
  <si>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</si>
  <si>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</si>
  <si>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</si>
  <si>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</si>
  <si>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</si>
  <si>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</si>
  <si>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</si>
  <si>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</si>
  <si>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</si>
  <si>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</si>
  <si>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</si>
  <si>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</si>
  <si>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</si>
  <si>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</si>
  <si>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</si>
  <si>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</si>
  <si>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</si>
  <si>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</si>
  <si>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</si>
  <si>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</si>
  <si>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</si>
  <si>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</si>
  <si>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</si>
  <si>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</si>
  <si>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</si>
  <si>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</si>
  <si>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</si>
  <si>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</si>
  <si>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</si>
  <si>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</si>
  <si>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</si>
  <si>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</si>
  <si>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</si>
  <si>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</si>
  <si>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</si>
  <si>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</si>
  <si>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</si>
  <si>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</si>
  <si>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</si>
  <si>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</si>
  <si>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</si>
  <si>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</si>
  <si>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</si>
  <si>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</si>
  <si>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</si>
  <si>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</si>
  <si>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</si>
  <si>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</si>
  <si>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</si>
  <si>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</si>
  <si>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</si>
  <si>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</si>
  <si>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</si>
  <si>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</si>
  <si>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</si>
  <si>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</si>
  <si>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</si>
  <si>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</si>
  <si>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</si>
  <si>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</si>
  <si>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</si>
  <si>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</si>
  <si>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</si>
  <si>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</si>
  <si>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</si>
  <si>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</si>
  <si>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</si>
  <si>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</si>
  <si>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</si>
  <si>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</si>
  <si>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</si>
  <si>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</si>
  <si>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</si>
  <si>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</si>
  <si>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</si>
  <si>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</si>
  <si>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</si>
  <si>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</si>
  <si>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</si>
  <si>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</si>
  <si>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</si>
  <si>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</si>
  <si>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</si>
  <si>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</si>
  <si>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</si>
  <si>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</si>
  <si>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</si>
  <si>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</si>
  <si>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</si>
  <si>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</si>
  <si>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</si>
  <si>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</si>
  <si>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</si>
  <si>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</si>
  <si>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</si>
  <si>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</si>
  <si>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</si>
  <si>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</si>
  <si>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</si>
  <si>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</si>
  <si>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</si>
  <si>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</si>
  <si>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</si>
  <si>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</si>
  <si>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</si>
  <si>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</si>
  <si>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</si>
  <si>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</si>
  <si>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</si>
  <si>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</si>
  <si>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</si>
  <si>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</si>
  <si>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</si>
  <si>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</si>
  <si>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</si>
  <si>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</si>
  <si>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</si>
  <si>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</si>
  <si>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</si>
  <si>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</si>
  <si>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</si>
  <si>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</si>
  <si>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</si>
  <si>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</si>
  <si>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</si>
  <si>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</si>
  <si>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</si>
  <si>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</si>
  <si>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</si>
  <si>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</si>
  <si>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</si>
  <si>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</si>
  <si>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</si>
  <si>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</si>
  <si>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</si>
  <si>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</si>
  <si>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</si>
  <si>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</si>
  <si>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</si>
  <si>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</si>
  <si>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</si>
  <si>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</si>
  <si>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</si>
  <si>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</si>
  <si>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</si>
  <si>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</si>
  <si>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</si>
  <si>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</si>
  <si>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</si>
  <si>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</si>
  <si>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</si>
  <si>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</si>
  <si>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</si>
  <si>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</si>
  <si>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</si>
  <si>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</si>
  <si>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</si>
  <si>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</si>
  <si>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</si>
  <si>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</si>
  <si>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</si>
  <si>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</si>
  <si>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</si>
  <si>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</si>
  <si>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</si>
  <si>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</si>
  <si>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</si>
  <si>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</si>
  <si>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</si>
  <si>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</si>
  <si>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</si>
  <si>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</si>
  <si>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</si>
  <si>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</si>
  <si>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</si>
  <si>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</si>
  <si>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</si>
  <si>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</si>
  <si>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</si>
  <si>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</si>
  <si>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</si>
  <si>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</si>
  <si>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</si>
  <si>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</si>
  <si>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</si>
  <si>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</si>
  <si>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</si>
  <si>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</si>
  <si>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</si>
  <si>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</si>
  <si>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</si>
  <si>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</si>
  <si>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</si>
  <si>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</si>
  <si>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</si>
  <si>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</si>
  <si>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</si>
  <si>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</si>
  <si>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</si>
  <si>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</si>
  <si>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</si>
  <si>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</si>
  <si>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</si>
  <si>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</si>
  <si>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</si>
  <si>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</si>
  <si>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</si>
  <si>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</si>
  <si>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</si>
  <si>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</si>
  <si>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</si>
  <si>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</si>
  <si>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</si>
  <si>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</si>
  <si>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</si>
  <si>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</si>
  <si>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</si>
  <si>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</si>
  <si>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</si>
  <si>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</si>
  <si>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</si>
  <si>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</si>
  <si>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</si>
  <si>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</si>
  <si>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</si>
  <si>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</si>
  <si>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</si>
  <si>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</si>
  <si>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</si>
  <si>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</si>
  <si>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</si>
  <si>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</si>
  <si>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</si>
  <si>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</si>
  <si>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</si>
  <si>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</si>
  <si>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</si>
  <si>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</si>
  <si>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</si>
  <si>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</si>
  <si>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</si>
  <si>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</si>
  <si>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</si>
  <si>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</si>
  <si>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</si>
  <si>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</si>
  <si>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</si>
  <si>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</si>
  <si>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</si>
  <si>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</si>
  <si>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</si>
  <si>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</si>
  <si>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</si>
  <si>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</si>
  <si>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</si>
  <si>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</si>
  <si>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</si>
  <si>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</si>
  <si>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</si>
  <si>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</si>
  <si>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</si>
  <si>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</si>
  <si>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</si>
  <si>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</si>
  <si>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</si>
  <si>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</si>
  <si>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</si>
  <si>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</si>
  <si>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</si>
  <si>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</si>
  <si>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</si>
  <si>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</si>
  <si>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</si>
  <si>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</si>
  <si>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</si>
  <si>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</si>
  <si>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</si>
  <si>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</si>
  <si>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</si>
  <si>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</si>
  <si>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</si>
  <si>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</si>
  <si>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</si>
  <si>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</si>
  <si>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</si>
  <si>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</si>
  <si>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</si>
  <si>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</si>
  <si>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</si>
  <si>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</si>
  <si>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</si>
  <si>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</si>
  <si>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</si>
  <si>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</si>
  <si>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</si>
  <si>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</si>
  <si>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</si>
  <si>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</si>
  <si>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</si>
  <si>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</si>
  <si>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</si>
  <si>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</si>
  <si>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</si>
  <si>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</si>
  <si>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</si>
  <si>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</si>
  <si>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</si>
  <si>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</si>
  <si>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</si>
  <si>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</si>
  <si>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</si>
  <si>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</si>
  <si>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</si>
  <si>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</si>
  <si>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</si>
  <si>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</si>
  <si>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</si>
  <si>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</si>
  <si>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</si>
  <si>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</si>
  <si>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</si>
  <si>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</si>
  <si>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</si>
  <si>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</si>
  <si>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</si>
  <si>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</si>
  <si>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</si>
  <si>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</si>
  <si>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</si>
  <si>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</si>
  <si>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</si>
  <si>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</si>
  <si>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</si>
  <si>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</si>
  <si>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</si>
  <si>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</si>
  <si>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</si>
  <si>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</si>
  <si>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</si>
  <si>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</si>
  <si>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</si>
  <si>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</si>
  <si>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</si>
  <si>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</si>
  <si>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</si>
  <si>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</si>
  <si>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</si>
  <si>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</si>
  <si>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</si>
  <si>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</si>
  <si>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</si>
  <si>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</si>
  <si>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</si>
  <si>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</si>
  <si>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</si>
  <si>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</si>
  <si>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</si>
  <si>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</si>
  <si>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</si>
  <si>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</si>
  <si>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</si>
  <si>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</si>
  <si>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</si>
  <si>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</si>
  <si>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</si>
  <si>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</si>
  <si>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</si>
  <si>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</si>
  <si>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</si>
  <si>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</si>
  <si>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</si>
  <si>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</si>
  <si>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</si>
  <si>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</si>
  <si>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</si>
  <si>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</si>
  <si>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</si>
  <si>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</si>
  <si>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</si>
  <si>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</si>
  <si>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</si>
  <si>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</si>
  <si>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</si>
  <si>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</si>
  <si>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</si>
  <si>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</si>
  <si>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</si>
  <si>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</si>
  <si>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</si>
  <si>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</si>
  <si>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</si>
  <si>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</si>
  <si>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</si>
  <si>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</si>
  <si>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</si>
  <si>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</si>
  <si>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</si>
  <si>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</si>
  <si>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</si>
  <si>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</si>
  <si>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</si>
  <si>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</si>
  <si>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</si>
  <si>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</si>
  <si>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</si>
  <si>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</si>
  <si>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</si>
  <si>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</si>
  <si>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</si>
  <si>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</si>
  <si>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</si>
  <si>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</si>
  <si>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</si>
  <si>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</si>
  <si>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</si>
  <si>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</si>
  <si>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</si>
  <si>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</si>
  <si>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</si>
  <si>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</si>
  <si>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</si>
  <si>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</si>
  <si>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</si>
  <si>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</si>
  <si>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</si>
  <si>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</si>
  <si>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</si>
  <si>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</si>
  <si>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</si>
  <si>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</si>
  <si>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</si>
  <si>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</si>
  <si>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</si>
  <si>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</si>
  <si>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</si>
  <si>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</si>
  <si>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</si>
  <si>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</si>
  <si>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</si>
  <si>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</si>
  <si>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</si>
  <si>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</si>
  <si>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</si>
  <si>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</si>
  <si>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</si>
  <si>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</si>
  <si>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</si>
  <si>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</si>
  <si>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</si>
  <si>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</si>
  <si>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</si>
  <si>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</si>
  <si>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</si>
  <si>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</si>
  <si>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</si>
  <si>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</si>
  <si>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</si>
  <si>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</si>
  <si>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</si>
  <si>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</si>
  <si>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</si>
  <si>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</si>
  <si>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</si>
  <si>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</si>
  <si>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</si>
  <si>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</si>
  <si>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</si>
  <si>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</si>
  <si>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</si>
  <si>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</si>
  <si>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</si>
  <si>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</si>
  <si>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</si>
  <si>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</si>
  <si>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</si>
  <si>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</si>
  <si>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</si>
  <si>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</si>
  <si>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</si>
  <si>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</si>
  <si>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</si>
  <si>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</si>
  <si>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</si>
  <si>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</si>
  <si>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</si>
  <si>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</si>
  <si>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</si>
  <si>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</si>
  <si>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</si>
  <si>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</si>
  <si>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</si>
  <si>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</si>
  <si>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</si>
  <si>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</si>
  <si>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</si>
  <si>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</si>
  <si>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</si>
  <si>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</si>
  <si>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</si>
  <si>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</si>
  <si>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</si>
  <si>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</si>
  <si>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</si>
  <si>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</si>
  <si>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</si>
  <si>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</si>
  <si>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</si>
  <si>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</si>
  <si>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</si>
  <si>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</si>
  <si>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</si>
  <si>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</si>
  <si>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</si>
  <si>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</si>
  <si>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</si>
  <si>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</si>
  <si>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</si>
  <si>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</si>
  <si>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</si>
  <si>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</si>
  <si>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</si>
  <si>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</si>
  <si>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</si>
  <si>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</si>
  <si>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</si>
  <si>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</si>
  <si>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</si>
  <si>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</si>
  <si>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</si>
  <si>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</si>
  <si>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</si>
  <si>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</si>
  <si>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</si>
  <si>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</si>
  <si>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</si>
  <si>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</si>
  <si>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</si>
  <si>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</si>
  <si>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</si>
  <si>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</si>
  <si>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</si>
  <si>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</si>
  <si>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</si>
  <si>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</si>
  <si>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</si>
  <si>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</si>
  <si>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</si>
  <si>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</si>
  <si>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</si>
  <si>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</si>
  <si>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</si>
  <si>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</si>
  <si>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</si>
  <si>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</si>
  <si>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</si>
  <si>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</si>
  <si>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</si>
  <si>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</si>
  <si>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</si>
  <si>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</si>
  <si>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</si>
  <si>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</si>
  <si>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</si>
  <si>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</si>
  <si>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</si>
  <si>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</si>
  <si>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</si>
  <si>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</si>
  <si>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</si>
  <si>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</si>
  <si>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</si>
  <si>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</si>
  <si>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</si>
  <si>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</si>
  <si>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</si>
  <si>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</si>
  <si>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</si>
  <si>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</si>
  <si>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</si>
  <si>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</si>
  <si>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</si>
  <si>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</si>
  <si>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</si>
  <si>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</si>
  <si>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</si>
  <si>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</si>
  <si>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</si>
  <si>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</si>
  <si>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</si>
  <si>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</si>
  <si>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</si>
  <si>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</si>
  <si>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</si>
  <si>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</si>
  <si>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</si>
  <si>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</si>
  <si>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</si>
  <si>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</si>
  <si>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</si>
  <si>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</si>
  <si>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</si>
  <si>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</si>
  <si>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</si>
  <si>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</si>
  <si>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</si>
  <si>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</si>
  <si>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</si>
  <si>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</si>
  <si>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</si>
  <si>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</si>
  <si>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</si>
  <si>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</si>
  <si>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</si>
  <si>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</si>
  <si>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</si>
  <si>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</si>
  <si>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</si>
  <si>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</si>
  <si>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</si>
  <si>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</si>
  <si>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</si>
  <si>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</si>
  <si>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</si>
  <si>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</si>
  <si>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</si>
  <si>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</si>
  <si>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</si>
  <si>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</si>
  <si>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</si>
  <si>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</si>
  <si>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</si>
  <si>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</si>
  <si>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</si>
  <si>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</si>
  <si>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</si>
  <si>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</si>
  <si>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</si>
  <si>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</si>
  <si>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</si>
  <si>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</si>
  <si>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</si>
  <si>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</si>
  <si>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</si>
  <si>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</si>
  <si>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</si>
  <si>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</si>
  <si>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</si>
  <si>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</si>
  <si>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</si>
  <si>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</si>
  <si>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</si>
  <si>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</si>
  <si>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</si>
  <si>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</si>
  <si>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</si>
  <si>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</si>
  <si>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</si>
  <si>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</si>
  <si>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</si>
  <si>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</si>
  <si>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</si>
  <si>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</si>
  <si>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</si>
  <si>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</si>
  <si>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</si>
  <si>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</si>
  <si>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</si>
  <si>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</si>
  <si>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</si>
  <si>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</si>
  <si>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</si>
  <si>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</si>
  <si>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</si>
  <si>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</si>
  <si>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</si>
  <si>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</si>
  <si>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</si>
  <si>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</si>
  <si>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</si>
  <si>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</si>
  <si>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</si>
  <si>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</si>
  <si>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</si>
  <si>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</si>
  <si>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</si>
  <si>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</si>
  <si>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</si>
  <si>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</si>
  <si>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</si>
  <si>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</si>
  <si>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</si>
  <si>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</si>
  <si>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</si>
  <si>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</si>
  <si>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</si>
  <si>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</si>
  <si>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</si>
  <si>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</si>
  <si>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</si>
  <si>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</si>
  <si>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</si>
  <si>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</si>
  <si>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</si>
  <si>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</si>
  <si>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</si>
  <si>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</si>
  <si>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</si>
  <si>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</si>
  <si>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</si>
  <si>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</si>
  <si>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</si>
  <si>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</si>
  <si>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</si>
  <si>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</si>
  <si>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</si>
  <si>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</si>
  <si>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</si>
  <si>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</si>
  <si>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</si>
  <si>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</si>
  <si>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</si>
  <si>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</si>
  <si>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</si>
  <si>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</si>
  <si>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</si>
  <si>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</si>
  <si>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</si>
  <si>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</si>
  <si>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</si>
  <si>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</si>
  <si>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</si>
  <si>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</si>
  <si>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</si>
  <si>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</si>
  <si>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</si>
  <si>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</si>
  <si>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</si>
  <si>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</si>
  <si>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</si>
  <si>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</si>
  <si>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</si>
  <si>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</si>
  <si>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</si>
  <si>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</si>
  <si>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</si>
  <si>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</si>
  <si>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</si>
  <si>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</si>
  <si>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</si>
  <si>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</si>
  <si>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</si>
  <si>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</si>
  <si>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</si>
  <si>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</si>
  <si>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</si>
  <si>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</si>
  <si>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</si>
  <si>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</si>
  <si>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</si>
  <si>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</si>
  <si>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</si>
  <si>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</si>
  <si>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</si>
  <si>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</si>
  <si>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</si>
  <si>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</si>
  <si>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</si>
  <si>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</si>
  <si>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</si>
  <si>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</si>
  <si>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</si>
  <si>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</si>
  <si>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</si>
  <si>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</si>
  <si>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</si>
  <si>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</si>
  <si>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</si>
  <si>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</si>
  <si>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</si>
  <si>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</si>
  <si>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</si>
  <si>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</si>
  <si>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</si>
  <si>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</si>
  <si>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</si>
  <si>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</si>
  <si>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</si>
  <si>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</si>
  <si>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</si>
  <si>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</si>
  <si>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</si>
  <si>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</si>
  <si>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</si>
  <si>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</si>
  <si>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</si>
  <si>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</si>
  <si>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</si>
  <si>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</si>
  <si>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</si>
  <si>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</si>
  <si>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</si>
  <si>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</si>
  <si>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</si>
  <si>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</si>
  <si>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</si>
  <si>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</si>
  <si>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</si>
  <si>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</si>
  <si>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</si>
  <si>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</si>
  <si>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</si>
  <si>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</si>
  <si>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</si>
  <si>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</si>
  <si>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</si>
  <si>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</si>
  <si>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</si>
  <si>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</si>
  <si>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</si>
  <si>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</si>
  <si>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</si>
  <si>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</si>
  <si>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</si>
  <si>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</si>
  <si>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</si>
  <si>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</si>
  <si>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</si>
  <si>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</si>
  <si>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</si>
  <si>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</si>
  <si>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</si>
  <si>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</si>
  <si>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</si>
  <si>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</si>
  <si>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</si>
  <si>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</si>
  <si>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</si>
  <si>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</si>
  <si>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</si>
  <si>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</si>
  <si>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</si>
  <si>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</si>
  <si>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</si>
  <si>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</si>
  <si>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</si>
  <si>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</si>
  <si>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</si>
  <si>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</si>
  <si>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</si>
  <si>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</si>
  <si>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</si>
  <si>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</si>
  <si>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</si>
  <si>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</si>
  <si>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</si>
  <si>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</si>
  <si>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</si>
  <si>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</si>
  <si>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</si>
  <si>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</si>
  <si>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</si>
  <si>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</si>
  <si>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</si>
  <si>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</si>
  <si>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</si>
  <si>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</si>
  <si>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</si>
  <si>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</si>
  <si>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</si>
  <si>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</si>
  <si>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</si>
  <si>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</si>
  <si>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</si>
  <si>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</si>
  <si>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</si>
  <si>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</si>
  <si>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</si>
  <si>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</si>
  <si>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</si>
  <si>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</si>
  <si>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</si>
  <si>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</si>
  <si>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</si>
  <si>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</si>
  <si>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</si>
  <si>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</si>
  <si>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</si>
  <si>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</si>
  <si>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</si>
  <si>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</si>
  <si>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</si>
  <si>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</si>
  <si>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</si>
  <si>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</si>
  <si>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</si>
  <si>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</si>
  <si>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</si>
  <si>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</si>
  <si>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</si>
  <si>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</si>
  <si>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</si>
  <si>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</si>
  <si>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</si>
  <si>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</si>
  <si>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</si>
  <si>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</si>
  <si>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</si>
  <si>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</si>
  <si>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</si>
  <si>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</si>
  <si>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</si>
  <si>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</si>
  <si>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</si>
  <si>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</si>
  <si>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</si>
  <si>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</si>
  <si>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</si>
  <si>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</si>
  <si>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</si>
  <si>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</si>
  <si>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</si>
  <si>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</si>
  <si>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</si>
  <si>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</si>
  <si>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</si>
  <si>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</si>
  <si>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</si>
  <si>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</si>
  <si>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</si>
  <si>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</si>
  <si>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</si>
  <si>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</si>
  <si>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</si>
  <si>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</si>
  <si>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</si>
  <si>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</si>
  <si>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</si>
  <si>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</si>
  <si>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</si>
  <si>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</si>
  <si>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</si>
  <si>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</si>
  <si>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</si>
  <si>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</si>
  <si>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</si>
  <si>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</si>
  <si>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</si>
  <si>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</si>
  <si>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</si>
  <si>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</si>
  <si>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</si>
  <si>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</si>
  <si>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</si>
  <si>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</si>
  <si>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</si>
  <si>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</si>
  <si>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</si>
  <si>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</si>
  <si>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</si>
  <si>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</si>
  <si>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</si>
  <si>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</si>
  <si>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</si>
  <si>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</si>
  <si>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</si>
  <si>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</si>
  <si>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</si>
  <si>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</si>
  <si>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</si>
  <si>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</si>
  <si>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</si>
  <si>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</si>
  <si>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</si>
  <si>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</si>
  <si>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</si>
  <si>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</si>
  <si>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</si>
  <si>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</si>
  <si>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</si>
  <si>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</si>
  <si>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</si>
  <si>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</si>
  <si>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</si>
  <si>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</si>
  <si>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</si>
  <si>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</si>
  <si>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</si>
  <si>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</si>
  <si>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</si>
  <si>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</si>
  <si>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</si>
  <si>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</si>
  <si>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</si>
  <si>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</si>
  <si>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</si>
  <si>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</si>
  <si>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</si>
  <si>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</si>
  <si>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</si>
  <si>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</si>
  <si>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</si>
  <si>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</si>
  <si>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</si>
  <si>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</si>
  <si>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</si>
  <si>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</si>
  <si>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</si>
  <si>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</si>
  <si>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</si>
  <si>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</si>
  <si>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</si>
  <si>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</si>
  <si>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</si>
  <si>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</si>
  <si>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</si>
  <si>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</si>
  <si>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</si>
  <si>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</si>
  <si>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</si>
  <si>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</si>
  <si>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</si>
  <si>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</si>
  <si>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</si>
  <si>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</si>
  <si>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</si>
  <si>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</si>
  <si>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</si>
  <si>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</si>
  <si>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</si>
  <si>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</si>
  <si>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</si>
  <si>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</si>
  <si>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</si>
  <si>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</si>
  <si>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</si>
  <si>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</si>
  <si>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</si>
  <si>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</si>
  <si>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</si>
  <si>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</si>
  <si>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</si>
  <si>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</si>
  <si>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</si>
  <si>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</si>
  <si>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</si>
  <si>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</si>
  <si>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</si>
  <si>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</si>
  <si>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</si>
  <si>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</si>
  <si>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</si>
  <si>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</si>
  <si>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</si>
  <si>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</si>
  <si>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</si>
  <si>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</si>
  <si>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</si>
  <si>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</si>
  <si>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</si>
  <si>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</si>
  <si>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</si>
  <si>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</si>
  <si>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</si>
  <si>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</si>
  <si>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</si>
  <si>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</si>
  <si>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</si>
  <si>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</si>
  <si>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</si>
  <si>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</si>
  <si>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</si>
  <si>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</si>
  <si>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</si>
  <si>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</si>
  <si>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</si>
  <si>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</si>
  <si>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</si>
  <si>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</si>
  <si>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</si>
  <si>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</si>
  <si>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</si>
  <si>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</si>
  <si>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</si>
  <si>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</si>
  <si>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</si>
  <si>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</si>
  <si>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</si>
  <si>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</si>
  <si>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</si>
  <si>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</si>
  <si>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</si>
  <si>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</si>
  <si>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</si>
  <si>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</si>
  <si>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</si>
  <si>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</si>
  <si>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</si>
  <si>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</si>
  <si>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</si>
  <si>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</si>
  <si>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</si>
  <si>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</si>
  <si>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</si>
  <si>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</si>
  <si>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</si>
  <si>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</si>
  <si>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</si>
  <si>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</si>
  <si>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</si>
  <si>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</si>
  <si>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</si>
  <si>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</si>
  <si>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</si>
  <si>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</si>
  <si>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</si>
  <si>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</si>
  <si>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</si>
  <si>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</si>
  <si>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</si>
  <si>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</si>
  <si>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</si>
  <si>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</si>
  <si>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</si>
  <si>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</si>
  <si>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</si>
  <si>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</si>
  <si>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</si>
  <si>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</si>
  <si>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</si>
  <si>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</si>
  <si>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</si>
  <si>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</si>
  <si>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</si>
  <si>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</si>
  <si>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</si>
  <si>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</si>
  <si>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</si>
  <si>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</si>
  <si>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</si>
  <si>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</si>
  <si>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</si>
  <si>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</si>
  <si>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</si>
  <si>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</si>
  <si>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</si>
  <si>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</si>
  <si>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</si>
  <si>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</si>
  <si>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</si>
  <si>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</si>
  <si>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</si>
  <si>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</si>
  <si>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</si>
  <si>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</si>
  <si>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</si>
  <si>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</si>
  <si>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</si>
  <si>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</si>
  <si>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</si>
  <si>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</si>
  <si>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</si>
  <si>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</si>
  <si>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</si>
  <si>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</si>
  <si>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</si>
  <si>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</si>
  <si>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</si>
  <si>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</si>
  <si>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</si>
  <si>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</si>
  <si>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</si>
  <si>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</si>
  <si>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</si>
  <si>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</si>
  <si>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</si>
  <si>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</si>
  <si>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</si>
  <si>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</si>
  <si>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</si>
  <si>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</si>
  <si>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</si>
  <si>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</si>
  <si>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</si>
  <si>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</si>
  <si>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</si>
  <si>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</si>
  <si>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</si>
  <si>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</si>
  <si>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</si>
  <si>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</si>
  <si>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</si>
  <si>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</si>
  <si>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</si>
  <si>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</si>
  <si>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</si>
  <si>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</si>
  <si>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</si>
  <si>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</si>
  <si>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</si>
  <si>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</si>
  <si>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</si>
  <si>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</si>
  <si>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</si>
  <si>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</si>
  <si>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</si>
  <si>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</si>
  <si>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</si>
  <si>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</si>
  <si>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</si>
  <si>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</si>
  <si>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</si>
  <si>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</si>
  <si>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</si>
  <si>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</si>
  <si>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</si>
  <si>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</si>
  <si>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</si>
  <si>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</si>
  <si>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</si>
  <si>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</si>
  <si>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</si>
  <si>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</si>
  <si>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</si>
  <si>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</si>
  <si>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</si>
  <si>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</si>
  <si>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</si>
  <si>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</si>
  <si>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</si>
  <si>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</si>
  <si>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</si>
  <si>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</si>
  <si>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</si>
  <si>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</si>
  <si>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</si>
  <si>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</si>
  <si>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</si>
  <si>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</si>
  <si>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</si>
  <si>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</si>
  <si>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</si>
  <si>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</si>
  <si>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</si>
  <si>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</si>
  <si>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</si>
  <si>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</si>
  <si>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</si>
  <si>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</si>
  <si>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</si>
  <si>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</si>
  <si>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</si>
  <si>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</si>
  <si>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</si>
  <si>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</si>
  <si>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</si>
  <si>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</si>
  <si>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</si>
  <si>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</si>
  <si>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</si>
  <si>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</si>
  <si>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</si>
  <si>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</si>
  <si>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</si>
  <si>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</si>
  <si>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</si>
  <si>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</si>
  <si>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</si>
  <si>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</si>
  <si>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</si>
  <si>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</si>
  <si>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</si>
  <si>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</si>
  <si>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</si>
  <si>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</si>
  <si>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</si>
  <si>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</si>
  <si>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</si>
  <si>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</si>
  <si>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</si>
  <si>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</si>
  <si>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</si>
  <si>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</si>
  <si>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</si>
  <si>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</si>
  <si>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</si>
  <si>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</si>
  <si>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</si>
  <si>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</si>
  <si>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</si>
  <si>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</si>
  <si>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</si>
  <si>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</si>
  <si>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</si>
  <si>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</si>
  <si>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</si>
  <si>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</si>
  <si>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</si>
  <si>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</si>
  <si>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</si>
  <si>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</si>
  <si>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</si>
  <si>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</si>
  <si>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</si>
  <si>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</si>
  <si>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</si>
  <si>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</si>
  <si>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</si>
  <si>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</si>
  <si>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</si>
  <si>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</si>
  <si>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</si>
  <si>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</si>
  <si>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</si>
  <si>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</si>
  <si>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</si>
  <si>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</si>
  <si>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</si>
  <si>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</si>
  <si>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</si>
  <si>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</si>
  <si>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</si>
  <si>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</si>
  <si>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</si>
  <si>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</si>
  <si>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</si>
  <si>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</si>
  <si>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</si>
  <si>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</si>
  <si>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</si>
  <si>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</si>
  <si>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</si>
  <si>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</si>
  <si>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</si>
  <si>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</si>
  <si>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</si>
  <si>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</si>
  <si>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</si>
  <si>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</si>
  <si>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</si>
  <si>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</si>
  <si>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</si>
  <si>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</si>
  <si>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</si>
  <si>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</si>
  <si>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</si>
  <si>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</si>
  <si>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</si>
  <si>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</si>
  <si>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</si>
  <si>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</si>
  <si>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</si>
  <si>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</si>
  <si>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</si>
  <si>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</si>
  <si>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</si>
  <si>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</si>
  <si>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</si>
  <si>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</si>
  <si>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</si>
  <si>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</si>
  <si>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</si>
  <si>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</si>
  <si>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</si>
  <si>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</si>
  <si>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</si>
  <si>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</si>
  <si>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</si>
  <si>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</si>
  <si>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</si>
  <si>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</si>
  <si>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</si>
  <si>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</si>
  <si>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</si>
  <si>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</si>
  <si>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</si>
  <si>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</si>
  <si>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</si>
  <si>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</si>
  <si>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</si>
  <si>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</si>
  <si>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</si>
  <si>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</si>
  <si>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</si>
  <si>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</si>
  <si>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</si>
  <si>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</si>
  <si>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</si>
  <si>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</si>
  <si>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</si>
  <si>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</si>
  <si>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</si>
  <si>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</si>
  <si>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</si>
  <si>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</si>
  <si>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</si>
  <si>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</si>
  <si>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</si>
  <si>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</si>
  <si>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</si>
  <si>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</si>
  <si>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</si>
  <si>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</si>
  <si>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</si>
  <si>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</si>
  <si>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</si>
  <si>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</si>
  <si>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</si>
  <si>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</si>
  <si>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</si>
  <si>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</si>
  <si>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</si>
  <si>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</si>
  <si>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</si>
  <si>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</si>
  <si>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</si>
  <si>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</si>
  <si>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</si>
  <si>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</si>
  <si>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</si>
  <si>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</si>
  <si>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</si>
  <si>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</si>
  <si>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</si>
  <si>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</si>
  <si>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</si>
  <si>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</si>
  <si>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</si>
  <si>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</si>
  <si>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</si>
  <si>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</si>
  <si>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</si>
  <si>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</si>
  <si>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</si>
  <si>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</si>
  <si>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</si>
  <si>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</si>
  <si>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</si>
  <si>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</si>
  <si>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</si>
  <si>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</si>
  <si>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</si>
  <si>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</si>
  <si>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</si>
  <si>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</si>
  <si>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</si>
  <si>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</si>
  <si>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</si>
  <si>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</si>
  <si>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</si>
  <si>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</si>
  <si>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</si>
  <si>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</si>
  <si>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</si>
  <si>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</si>
  <si>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</si>
  <si>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</si>
  <si>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</si>
  <si>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</si>
  <si>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</si>
  <si>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</si>
  <si>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</si>
  <si>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</si>
  <si>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</si>
  <si>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</si>
  <si>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</si>
  <si>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</si>
  <si>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</si>
  <si>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</si>
  <si>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</si>
  <si>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</si>
  <si>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</si>
  <si>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</si>
  <si>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</si>
  <si>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</si>
  <si>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</si>
  <si>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</si>
  <si>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</si>
  <si>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</si>
  <si>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</si>
  <si>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</si>
  <si>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</si>
  <si>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</si>
  <si>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</si>
  <si>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</si>
  <si>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</si>
  <si>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</si>
  <si>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</si>
  <si>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</si>
  <si>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</si>
  <si>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</si>
  <si>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</si>
  <si>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</si>
  <si>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</si>
  <si>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</si>
  <si>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</si>
  <si>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</si>
  <si>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</si>
  <si>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</si>
  <si>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</si>
  <si>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</si>
  <si>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</si>
  <si>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</si>
  <si>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</si>
  <si>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</si>
  <si>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</si>
  <si>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</si>
  <si>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</si>
  <si>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</si>
  <si>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</si>
  <si>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</si>
  <si>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</si>
  <si>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</si>
  <si>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</si>
  <si>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</si>
  <si>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</si>
  <si>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</si>
  <si>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</si>
  <si>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</si>
  <si>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</si>
  <si>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</si>
  <si>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</si>
  <si>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</si>
  <si>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</si>
  <si>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</si>
  <si>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</si>
  <si>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</si>
  <si>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</si>
  <si>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</si>
  <si>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</si>
  <si>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</si>
  <si>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</si>
  <si>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</si>
  <si>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</si>
  <si>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</si>
  <si>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</si>
  <si>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</si>
  <si>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</si>
  <si>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</si>
  <si>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</si>
  <si>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</si>
  <si>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</si>
  <si>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</si>
  <si>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</si>
  <si>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</si>
  <si>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</si>
  <si>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</si>
  <si>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</si>
  <si>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</si>
  <si>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</si>
  <si>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</si>
  <si>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</si>
  <si>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</si>
  <si>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</si>
  <si>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</si>
  <si>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</si>
  <si>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</si>
  <si>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</si>
  <si>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</si>
  <si>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</si>
  <si>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</si>
  <si>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</si>
  <si>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</si>
  <si>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</si>
  <si>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</si>
  <si>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</si>
  <si>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</si>
  <si>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</si>
  <si>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</si>
  <si>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</si>
  <si>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</si>
  <si>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</si>
  <si>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</si>
  <si>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</si>
  <si>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</si>
  <si>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</si>
  <si>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</si>
  <si>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</si>
  <si>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</si>
  <si>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</si>
  <si>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</si>
  <si>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</si>
  <si>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</si>
  <si>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</si>
  <si>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</si>
  <si>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</si>
  <si>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</si>
  <si>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</si>
  <si>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</si>
  <si>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</si>
  <si>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</si>
  <si>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</si>
  <si>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</si>
  <si>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</si>
  <si>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</si>
  <si>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</si>
  <si>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</si>
  <si>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</si>
  <si>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</si>
  <si>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</si>
  <si>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</si>
  <si>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</si>
  <si>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</si>
  <si>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</si>
  <si>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</si>
  <si>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</si>
  <si>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</si>
  <si>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</si>
  <si>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</si>
  <si>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</si>
  <si>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</si>
  <si>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</si>
  <si>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</si>
  <si>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</si>
  <si>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</si>
  <si>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</si>
  <si>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</si>
  <si>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</si>
  <si>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</si>
  <si>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</si>
  <si>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</si>
  <si>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</si>
  <si>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</si>
  <si>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</si>
  <si>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</si>
  <si>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</si>
  <si>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</si>
  <si>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</si>
  <si>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</si>
  <si>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</si>
  <si>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</si>
  <si>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</si>
  <si>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</si>
  <si>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</si>
  <si>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</si>
  <si>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</si>
  <si>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</si>
  <si>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</si>
  <si>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</si>
  <si>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</si>
  <si>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</si>
  <si>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</si>
  <si>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</si>
  <si>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</si>
  <si>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</si>
  <si>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</si>
  <si>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</si>
  <si>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</si>
  <si>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</si>
  <si>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</si>
  <si>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</si>
  <si>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</si>
  <si>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</si>
  <si>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</si>
  <si>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</si>
  <si>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</si>
  <si>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</si>
  <si>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</si>
  <si>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</si>
  <si>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</si>
  <si>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</si>
  <si>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</si>
  <si>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</si>
  <si>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</si>
  <si>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</si>
  <si>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</si>
  <si>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</si>
  <si>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</si>
  <si>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</si>
  <si>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</si>
  <si>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</si>
  <si>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</si>
  <si>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</si>
  <si>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</si>
  <si>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</si>
  <si>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</si>
  <si>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</si>
  <si>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</si>
  <si>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</si>
  <si>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</si>
  <si>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</si>
  <si>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</si>
  <si>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</si>
  <si>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</si>
  <si>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</si>
  <si>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</si>
  <si>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</si>
  <si>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</si>
  <si>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</si>
  <si>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</si>
  <si>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</si>
  <si>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</si>
  <si>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</si>
  <si>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</si>
  <si>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</si>
  <si>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</si>
  <si>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</si>
  <si>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</si>
  <si>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</si>
  <si>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</si>
  <si>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</si>
  <si>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</si>
  <si>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</si>
  <si>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</si>
  <si>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</si>
  <si>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</si>
  <si>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</si>
  <si>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</si>
  <si>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</si>
  <si>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</si>
  <si>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</si>
  <si>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</si>
  <si>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</si>
  <si>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</si>
  <si>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</si>
  <si>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</si>
  <si>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</si>
  <si>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</si>
  <si>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</si>
  <si>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</si>
  <si>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</si>
  <si>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</si>
  <si>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</si>
  <si>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</si>
  <si>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</si>
  <si>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</si>
  <si>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</si>
  <si>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</si>
  <si>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</si>
  <si>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</si>
  <si>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</si>
  <si>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</si>
  <si>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</si>
  <si>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</si>
  <si>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</si>
  <si>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</si>
  <si>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</si>
  <si>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</si>
  <si>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</si>
  <si>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</si>
  <si>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</si>
  <si>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</si>
  <si>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</si>
  <si>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</si>
  <si>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</si>
  <si>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</si>
  <si>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</si>
  <si>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</si>
  <si>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</si>
  <si>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</si>
  <si>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</si>
  <si>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</si>
  <si>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</si>
  <si>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</si>
  <si>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</si>
  <si>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</si>
  <si>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</si>
  <si>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</si>
  <si>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</si>
  <si>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</si>
  <si>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</si>
  <si>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</si>
  <si>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</si>
  <si>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</si>
  <si>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</si>
  <si>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</si>
  <si>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</si>
  <si>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</si>
  <si>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</si>
  <si>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</si>
  <si>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</si>
  <si>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</si>
  <si>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</si>
  <si>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</si>
  <si>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</si>
  <si>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</si>
  <si>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</si>
  <si>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</si>
  <si>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</si>
  <si>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</si>
  <si>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</si>
  <si>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</si>
  <si>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</si>
  <si>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</si>
  <si>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</si>
  <si>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</si>
  <si>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</si>
  <si>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</si>
  <si>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</si>
  <si>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</si>
  <si>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</si>
  <si>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</si>
  <si>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</si>
  <si>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</si>
  <si>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</si>
  <si>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</si>
  <si>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</si>
  <si>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</si>
  <si>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</si>
  <si>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</si>
  <si>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</si>
  <si>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</si>
  <si>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</si>
  <si>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</si>
  <si>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</si>
  <si>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</si>
  <si>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</si>
  <si>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</si>
  <si>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</si>
  <si>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</si>
  <si>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</si>
  <si>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</si>
  <si>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</si>
  <si>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</si>
  <si>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</si>
  <si>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</si>
  <si>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</si>
  <si>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</si>
  <si>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</si>
  <si>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</si>
  <si>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</si>
  <si>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</si>
  <si>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</si>
  <si>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</si>
  <si>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</si>
  <si>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</si>
  <si>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</si>
  <si>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</si>
  <si>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</si>
  <si>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</si>
  <si>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</si>
  <si>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</si>
  <si>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</si>
  <si>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</si>
  <si>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</si>
  <si>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</si>
  <si>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</si>
  <si>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</si>
  <si>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</si>
  <si>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</si>
  <si>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</si>
  <si>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</si>
  <si>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</si>
  <si>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</si>
  <si>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</si>
  <si>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</si>
  <si>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</si>
  <si>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</si>
  <si>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</si>
  <si>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</si>
  <si>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</si>
  <si>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</si>
  <si>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</si>
  <si>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</si>
  <si>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</si>
  <si>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</si>
  <si>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</si>
  <si>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</si>
  <si>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</si>
  <si>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</si>
  <si>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</si>
  <si>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</si>
  <si>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</si>
  <si>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</si>
  <si>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</si>
  <si>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</si>
  <si>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</si>
  <si>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</si>
  <si>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</si>
  <si>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</si>
  <si>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</si>
  <si>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</si>
  <si>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</si>
  <si>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</si>
  <si>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</si>
  <si>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</si>
  <si>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</si>
  <si>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</si>
  <si>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</si>
  <si>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</si>
  <si>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</si>
  <si>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</si>
  <si>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</si>
  <si>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</si>
  <si>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</si>
  <si>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</si>
  <si>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</si>
  <si>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</si>
  <si>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</si>
  <si>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</si>
  <si>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</si>
  <si>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</si>
  <si>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</si>
  <si>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</si>
  <si>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</si>
  <si>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</si>
  <si>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</si>
  <si>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</si>
  <si>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</si>
  <si>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</si>
  <si>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</si>
  <si>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</si>
  <si>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</si>
  <si>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</si>
  <si>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</si>
  <si>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</si>
  <si>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</si>
  <si>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</si>
  <si>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</si>
  <si>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</si>
  <si>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</si>
  <si>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</si>
  <si>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</si>
  <si>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</si>
  <si>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</si>
  <si>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</si>
  <si>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</si>
  <si>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</si>
  <si>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</si>
  <si>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</si>
  <si>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</si>
  <si>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</si>
  <si>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</si>
  <si>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</si>
  <si>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</si>
  <si>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</si>
  <si>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</si>
  <si>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</si>
  <si>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</si>
  <si>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</si>
  <si>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</si>
  <si>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</si>
  <si>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</si>
  <si>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</si>
  <si>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</si>
  <si>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</si>
  <si>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</si>
  <si>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</si>
  <si>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</si>
  <si>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</si>
  <si>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</si>
  <si>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</si>
  <si>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</si>
  <si>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</si>
  <si>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</si>
  <si>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</si>
  <si>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</si>
  <si>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</si>
  <si>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</si>
  <si>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</si>
  <si>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</si>
  <si>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</si>
  <si>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</si>
  <si>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</si>
  <si>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</si>
  <si>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</si>
  <si>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</si>
  <si>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</si>
  <si>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</si>
  <si>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</si>
  <si>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</si>
  <si>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</si>
  <si>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</si>
  <si>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</si>
  <si>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</si>
  <si>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</si>
  <si>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</si>
  <si>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</si>
  <si>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</si>
  <si>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</si>
  <si>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</si>
  <si>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</si>
  <si>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</si>
  <si>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</si>
  <si>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</si>
  <si>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</si>
  <si>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</si>
  <si>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</si>
  <si>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</si>
  <si>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</si>
  <si>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</si>
  <si>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</si>
  <si>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</si>
  <si>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</si>
  <si>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</si>
  <si>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</si>
  <si>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</si>
  <si>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</si>
  <si>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</si>
  <si>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</si>
  <si>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</si>
  <si>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</si>
  <si>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</si>
  <si>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</si>
  <si>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</si>
  <si>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</si>
  <si>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</si>
  <si>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</si>
  <si>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</si>
  <si>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</si>
  <si>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</si>
  <si>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</si>
  <si>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</si>
  <si>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</si>
  <si>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</si>
  <si>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</si>
  <si>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</si>
  <si>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</si>
  <si>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</si>
  <si>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</si>
  <si>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</si>
  <si>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</si>
  <si>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</si>
  <si>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</si>
  <si>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</si>
  <si>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</si>
  <si>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</si>
  <si>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</si>
  <si>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</si>
  <si>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</si>
  <si>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</si>
  <si>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</si>
  <si>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</si>
  <si>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</si>
  <si>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</si>
  <si>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</si>
  <si>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</si>
  <si>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</si>
  <si>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</si>
  <si>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</si>
  <si>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</si>
  <si>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</si>
  <si>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</si>
  <si>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</si>
  <si>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</si>
  <si>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</si>
  <si>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</si>
  <si>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</si>
  <si>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</si>
  <si>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</si>
  <si>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</si>
  <si>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</si>
  <si>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</si>
  <si>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</si>
  <si>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</si>
  <si>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</si>
  <si>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</si>
  <si>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</si>
  <si>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</si>
  <si>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</si>
  <si>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</si>
  <si>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</si>
  <si>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</si>
  <si>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</si>
  <si>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</si>
  <si>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</si>
  <si>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</si>
  <si>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</si>
  <si>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</si>
  <si>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</si>
  <si>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</si>
  <si>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</si>
  <si>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</si>
  <si>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</si>
  <si>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</si>
  <si>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</si>
  <si>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</si>
  <si>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</si>
  <si>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</si>
  <si>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</si>
  <si>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</si>
  <si>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</si>
  <si>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</si>
  <si>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</si>
  <si>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</si>
  <si>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</si>
  <si>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</si>
  <si>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</si>
  <si>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</si>
  <si>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</si>
  <si>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</si>
  <si>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</si>
  <si>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</si>
  <si>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</si>
  <si>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</si>
  <si>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</si>
  <si>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</si>
  <si>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</si>
  <si>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</si>
  <si>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</si>
  <si>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</si>
  <si>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</si>
  <si>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</si>
  <si>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</si>
  <si>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</si>
  <si>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</si>
  <si>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</si>
  <si>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</si>
  <si>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</si>
  <si>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</si>
  <si>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</si>
  <si>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</si>
  <si>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</si>
  <si>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</si>
  <si>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</si>
  <si>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</si>
  <si>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</si>
  <si>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</si>
  <si>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</si>
  <si>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</si>
  <si>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</si>
  <si>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</si>
  <si>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</si>
  <si>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</si>
  <si>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</si>
  <si>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</si>
  <si>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</si>
  <si>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</si>
  <si>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</si>
  <si>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</si>
  <si>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</si>
  <si>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</si>
  <si>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</si>
  <si>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</si>
  <si>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</si>
  <si>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</si>
  <si>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</si>
  <si>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</si>
  <si>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</si>
  <si>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</si>
  <si>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</si>
  <si>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</si>
  <si>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</si>
  <si>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</si>
  <si>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</si>
  <si>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</si>
  <si>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</si>
  <si>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</si>
  <si>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</si>
  <si>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</si>
  <si>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</si>
  <si>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</si>
  <si>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</si>
  <si>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</si>
  <si>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</si>
  <si>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</si>
  <si>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</si>
  <si>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</si>
  <si>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</si>
  <si>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</si>
  <si>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</si>
  <si>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</si>
  <si>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</si>
  <si>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</si>
  <si>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</si>
  <si>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</si>
  <si>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</si>
  <si>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</si>
  <si>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</si>
  <si>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</si>
  <si>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</si>
  <si>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</si>
  <si>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</si>
  <si>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</si>
  <si>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</si>
  <si>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</si>
  <si>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</si>
  <si>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</si>
  <si>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</si>
  <si>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</si>
  <si>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</si>
  <si>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</si>
  <si>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</si>
  <si>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</si>
  <si>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</si>
  <si>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</si>
  <si>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</si>
  <si>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</si>
  <si>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</si>
  <si>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</si>
  <si>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</si>
  <si>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</si>
  <si>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</si>
  <si>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</si>
  <si>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</si>
  <si>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</si>
  <si>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</si>
  <si>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</si>
  <si>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</si>
  <si>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</si>
  <si>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</si>
  <si>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</si>
  <si>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</si>
  <si>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</si>
  <si>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</si>
  <si>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</si>
  <si>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</si>
  <si>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</si>
  <si>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</si>
  <si>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</si>
  <si>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</si>
  <si>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</si>
  <si>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</si>
  <si>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</si>
  <si>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</si>
  <si>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</si>
  <si>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</si>
  <si>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</si>
  <si>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</si>
  <si>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</si>
  <si>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</si>
  <si>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</si>
  <si>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</si>
  <si>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</si>
  <si>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</si>
  <si>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</si>
  <si>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</si>
  <si>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</si>
  <si>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</si>
  <si>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</si>
  <si>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</si>
  <si>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</si>
  <si>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</si>
  <si>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</si>
  <si>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</si>
  <si>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</si>
  <si>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</si>
  <si>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</si>
  <si>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</si>
  <si>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</si>
  <si>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</si>
  <si>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</si>
  <si>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</si>
  <si>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</si>
  <si>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</si>
  <si>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</si>
  <si>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</si>
  <si>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</si>
  <si>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</si>
  <si>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</si>
  <si>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</si>
  <si>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</si>
  <si>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</si>
  <si>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</si>
  <si>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</si>
  <si>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</si>
  <si>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</si>
  <si>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</si>
  <si>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</si>
  <si>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</si>
  <si>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</si>
  <si>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</si>
  <si>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</si>
  <si>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</si>
  <si>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</si>
  <si>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</si>
  <si>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</si>
  <si>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</si>
  <si>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</si>
  <si>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</si>
  <si>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</si>
  <si>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</si>
  <si>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</si>
  <si>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</si>
  <si>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</si>
  <si>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</si>
  <si>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</si>
  <si>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</si>
  <si>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</si>
  <si>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</si>
  <si>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</si>
  <si>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</si>
  <si>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</si>
  <si>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</si>
  <si>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</si>
  <si>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</si>
  <si>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</si>
  <si>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</si>
  <si>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</si>
  <si>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</si>
  <si>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</si>
  <si>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</si>
  <si>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</si>
  <si>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</si>
  <si>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</si>
  <si>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</si>
  <si>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</si>
  <si>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</si>
  <si>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</si>
  <si>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</si>
  <si>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</si>
  <si>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</si>
  <si>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</si>
  <si>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</si>
  <si>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</si>
  <si>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</si>
  <si>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</si>
  <si>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</si>
  <si>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</si>
  <si>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</si>
  <si>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</si>
  <si>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</si>
  <si>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</si>
  <si>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</si>
  <si>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</si>
  <si>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</si>
  <si>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</si>
  <si>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</si>
  <si>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</si>
  <si>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</si>
  <si>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</si>
  <si>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</si>
  <si>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</si>
  <si>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</si>
  <si>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</si>
  <si>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</si>
  <si>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</si>
  <si>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</si>
  <si>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</si>
  <si>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</si>
  <si>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</si>
  <si>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</si>
  <si>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</si>
  <si>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</si>
  <si>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</si>
  <si>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</si>
  <si>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</si>
  <si>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</si>
  <si>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</si>
  <si>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</si>
  <si>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</si>
  <si>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</si>
  <si>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</si>
  <si>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</si>
  <si>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</si>
  <si>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</si>
  <si>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</si>
  <si>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</si>
  <si>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</si>
  <si>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</si>
  <si>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</si>
  <si>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</si>
  <si>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</si>
  <si>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</si>
  <si>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</si>
  <si>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</si>
  <si>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</si>
  <si>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</si>
  <si>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</si>
  <si>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</si>
  <si>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</si>
  <si>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</si>
  <si>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</si>
  <si>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</si>
  <si>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</si>
  <si>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</si>
  <si>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</si>
  <si>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</si>
  <si>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</si>
  <si>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</si>
  <si>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</si>
  <si>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</si>
  <si>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</si>
  <si>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</si>
  <si>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</si>
  <si>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</si>
  <si>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</si>
  <si>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</si>
  <si>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</si>
  <si>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</si>
  <si>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</si>
  <si>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</si>
  <si>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</si>
  <si>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</si>
  <si>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</si>
  <si>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</si>
  <si>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</si>
  <si>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</si>
  <si>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</si>
  <si>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</si>
  <si>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</si>
  <si>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</si>
  <si>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</si>
  <si>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</si>
  <si>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</si>
  <si>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</si>
  <si>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</si>
  <si>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</si>
  <si>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</si>
  <si>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</si>
  <si>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</si>
  <si>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</si>
  <si>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</si>
  <si>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</si>
  <si>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</si>
  <si>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</si>
  <si>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</si>
  <si>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</si>
  <si>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</si>
  <si>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</si>
  <si>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</si>
  <si>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</si>
  <si>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</si>
  <si>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</si>
  <si>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</si>
  <si>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</si>
  <si>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</si>
  <si>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</si>
  <si>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</si>
  <si>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</si>
  <si>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</si>
  <si>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</si>
  <si>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</si>
  <si>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</si>
  <si>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</si>
  <si>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</si>
  <si>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</si>
  <si>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</si>
  <si>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</si>
  <si>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</si>
  <si>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</si>
  <si>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</si>
  <si>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</si>
  <si>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</si>
  <si>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</si>
  <si>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</si>
  <si>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</si>
  <si>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</si>
  <si>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</si>
  <si>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</si>
  <si>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</si>
  <si>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</si>
  <si>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</si>
  <si>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</si>
  <si>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</si>
  <si>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</si>
  <si>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</si>
  <si>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</si>
  <si>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</si>
  <si>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</si>
  <si>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</si>
  <si>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</si>
  <si>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</si>
  <si>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</si>
  <si>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</si>
  <si>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</si>
  <si>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</si>
  <si>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</si>
  <si>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</si>
  <si>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</si>
  <si>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</si>
  <si>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</si>
  <si>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</si>
  <si>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</si>
  <si>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</si>
  <si>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</si>
  <si>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</si>
  <si>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</si>
  <si>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</si>
  <si>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</si>
  <si>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</si>
  <si>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</si>
  <si>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</si>
  <si>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</si>
  <si>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</si>
  <si>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</si>
  <si>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</si>
  <si>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</si>
  <si>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</si>
  <si>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</si>
  <si>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</si>
  <si>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</si>
  <si>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</si>
  <si>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</si>
  <si>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</si>
  <si>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</si>
  <si>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</si>
  <si>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</si>
  <si>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</si>
  <si>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</si>
  <si>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</si>
  <si>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</si>
  <si>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</si>
  <si>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</si>
  <si>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</si>
  <si>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</si>
  <si>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</si>
  <si>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</si>
  <si>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</si>
  <si>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</si>
  <si>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</si>
  <si>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</si>
  <si>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</si>
  <si>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</si>
  <si>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</si>
  <si>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</si>
  <si>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</si>
  <si>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</si>
  <si>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</si>
  <si>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</si>
  <si>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</si>
  <si>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</si>
  <si>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</si>
  <si>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</si>
  <si>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</si>
  <si>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</si>
  <si>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</si>
  <si>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</si>
  <si>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</si>
  <si>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</si>
  <si>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</si>
  <si>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</si>
  <si>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</si>
  <si>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</si>
  <si>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</si>
  <si>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</si>
  <si>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</si>
  <si>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</si>
  <si>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</si>
  <si>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</si>
  <si>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</si>
  <si>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</si>
  <si>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</si>
  <si>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</si>
  <si>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</si>
  <si>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</si>
  <si>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</si>
  <si>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</si>
  <si>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</si>
  <si>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</si>
  <si>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</si>
  <si>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</si>
  <si>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</si>
  <si>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</si>
  <si>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</si>
  <si>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</si>
  <si>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</si>
  <si>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</si>
  <si>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</si>
  <si>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</si>
  <si>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</si>
  <si>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</si>
  <si>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</si>
  <si>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</si>
  <si>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</si>
  <si>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</si>
  <si>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</si>
  <si>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</si>
  <si>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</si>
  <si>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</si>
  <si>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</si>
  <si>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</si>
  <si>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</si>
  <si>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</si>
  <si>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</si>
  <si>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</si>
  <si>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</si>
  <si>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</si>
  <si>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</si>
  <si>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</si>
  <si>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</si>
  <si>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</si>
  <si>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</si>
  <si>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</si>
  <si>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</si>
  <si>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</si>
  <si>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</si>
  <si>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</si>
  <si>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</si>
  <si>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</si>
  <si>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</si>
  <si>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</si>
  <si>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</si>
  <si>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</si>
  <si>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</si>
  <si>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</si>
  <si>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</si>
  <si>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</si>
  <si>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</si>
  <si>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</si>
  <si>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</si>
  <si>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</si>
  <si>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</si>
  <si>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</si>
  <si>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</si>
  <si>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</si>
  <si>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</si>
  <si>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</si>
  <si>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</si>
  <si>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</si>
  <si>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</si>
  <si>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</si>
  <si>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</si>
  <si>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</si>
  <si>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</si>
  <si>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</si>
  <si>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</si>
  <si>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</si>
  <si>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</si>
  <si>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</si>
  <si>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</si>
  <si>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</si>
  <si>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</si>
  <si>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</si>
  <si>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</si>
  <si>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</si>
  <si>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</si>
  <si>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</si>
  <si>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</si>
  <si>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</si>
  <si>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</si>
  <si>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</si>
  <si>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</si>
  <si>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</si>
  <si>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</si>
  <si>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</si>
  <si>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</si>
  <si>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</si>
  <si>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</si>
  <si>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</si>
  <si>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</si>
  <si>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</si>
  <si>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</si>
  <si>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</si>
  <si>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</si>
  <si>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</si>
  <si>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</si>
  <si>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</si>
  <si>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</si>
  <si>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</si>
  <si>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</si>
  <si>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</si>
  <si>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</si>
  <si>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</si>
  <si>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</si>
  <si>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</si>
  <si>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</si>
  <si>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</si>
  <si>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</si>
  <si>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</si>
  <si>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</si>
  <si>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</si>
  <si>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</si>
  <si>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</si>
  <si>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</si>
  <si>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</si>
  <si>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</si>
  <si>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</si>
  <si>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</si>
  <si>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</si>
  <si>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</si>
  <si>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</si>
  <si>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</si>
  <si>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</si>
  <si>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</si>
  <si>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</si>
  <si>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</si>
  <si>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</si>
  <si>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</si>
  <si>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</si>
  <si>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</si>
  <si>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</si>
  <si>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</si>
  <si>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</si>
  <si>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</si>
  <si>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</si>
  <si>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</si>
  <si>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</si>
  <si>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</si>
  <si>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</si>
  <si>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</si>
  <si>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</si>
  <si>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</si>
  <si>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</si>
  <si>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</si>
  <si>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</si>
  <si>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</si>
  <si>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</si>
  <si>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</si>
  <si>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</si>
  <si>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</si>
  <si>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</si>
  <si>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</si>
  <si>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</si>
  <si>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</si>
  <si>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</si>
  <si>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</si>
  <si>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</si>
  <si>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</si>
  <si>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</si>
  <si>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</si>
  <si>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</si>
  <si>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</si>
  <si>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</si>
  <si>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</si>
  <si>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</si>
  <si>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</si>
  <si>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</si>
  <si>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</si>
  <si>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</si>
  <si>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</si>
  <si>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</si>
  <si>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</si>
  <si>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</si>
  <si>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</si>
  <si>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</si>
  <si>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</si>
  <si>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</si>
  <si>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</si>
  <si>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</si>
  <si>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</si>
  <si>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</si>
  <si>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</si>
  <si>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</si>
  <si>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</si>
  <si>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</si>
  <si>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</si>
  <si>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</si>
  <si>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</si>
  <si>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</si>
  <si>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</si>
  <si>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</si>
  <si>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</si>
  <si>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</si>
  <si>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</si>
  <si>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</si>
  <si>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</si>
  <si>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</si>
  <si>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</si>
  <si>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</si>
  <si>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</si>
  <si>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</si>
  <si>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</si>
  <si>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</si>
  <si>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</si>
  <si>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</si>
  <si>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</si>
  <si>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</si>
  <si>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</si>
  <si>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</si>
  <si>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</si>
  <si>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</si>
  <si>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</si>
  <si>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</si>
  <si>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</si>
  <si>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</si>
  <si>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</si>
  <si>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</si>
  <si>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</si>
  <si>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</si>
  <si>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</si>
  <si>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</si>
  <si>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</si>
  <si>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</si>
  <si>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</si>
  <si>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</si>
  <si>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</si>
  <si>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</si>
  <si>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</si>
  <si>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</si>
  <si>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</si>
  <si>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</si>
  <si>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</si>
  <si>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</si>
  <si>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</si>
  <si>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</si>
  <si>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</si>
  <si>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</si>
  <si>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</si>
  <si>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</si>
  <si>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</si>
  <si>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</si>
  <si>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</si>
  <si>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</si>
  <si>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</si>
  <si>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</si>
  <si>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</si>
  <si>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</si>
  <si>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</si>
  <si>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</si>
  <si>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</si>
  <si>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</si>
  <si>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</si>
  <si>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</si>
  <si>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</si>
  <si>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</si>
  <si>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</si>
  <si>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</si>
  <si>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</si>
  <si>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</si>
  <si>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</si>
  <si>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</si>
  <si>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</si>
  <si>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</si>
  <si>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</si>
  <si>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</si>
  <si>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</si>
  <si>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</si>
  <si>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</si>
  <si>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</si>
  <si>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</si>
  <si>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</si>
  <si>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</si>
  <si>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</si>
  <si>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</si>
  <si>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</si>
  <si>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</si>
  <si>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</si>
  <si>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</si>
  <si>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</si>
  <si>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</si>
  <si>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</si>
  <si>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</si>
  <si>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</si>
  <si>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</si>
  <si>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</si>
  <si>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</si>
  <si>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</si>
  <si>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</si>
  <si>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</si>
  <si>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</si>
  <si>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</si>
  <si>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</si>
  <si>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</si>
  <si>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</si>
  <si>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</si>
  <si>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</si>
  <si>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</si>
  <si>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</si>
  <si>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</si>
  <si>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</si>
  <si>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</si>
  <si>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</si>
  <si>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</si>
  <si>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</si>
  <si>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</si>
  <si>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</si>
  <si>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</si>
  <si>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</si>
  <si>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</si>
  <si>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</si>
  <si>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</si>
  <si>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</si>
  <si>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</si>
  <si>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</si>
  <si>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</si>
  <si>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</si>
  <si>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</si>
  <si>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</si>
  <si>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</si>
  <si>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</si>
  <si>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</si>
  <si>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</si>
  <si>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</si>
  <si>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</si>
  <si>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</si>
  <si>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</si>
  <si>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</si>
  <si>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</si>
  <si>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</si>
  <si>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</si>
  <si>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</si>
  <si>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</si>
  <si>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</si>
  <si>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</si>
  <si>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</si>
  <si>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</si>
  <si>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</si>
  <si>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</si>
  <si>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</si>
  <si>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</si>
  <si>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</si>
  <si>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</si>
  <si>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</si>
  <si>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</si>
  <si>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</si>
  <si>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</si>
  <si>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</si>
  <si>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</si>
  <si>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</si>
  <si>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</si>
  <si>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</si>
  <si>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</si>
  <si>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</si>
  <si>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</si>
  <si>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</si>
  <si>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</si>
  <si>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</si>
  <si>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</si>
  <si>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</si>
  <si>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</si>
  <si>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</si>
  <si>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</si>
  <si>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</si>
  <si>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</si>
  <si>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</si>
  <si>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</si>
  <si>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</si>
  <si>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</si>
  <si>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</si>
  <si>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</si>
  <si>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</si>
  <si>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</si>
  <si>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</si>
  <si>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</si>
  <si>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</si>
  <si>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</si>
  <si>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</si>
  <si>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</si>
  <si>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</si>
  <si>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</si>
  <si>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</si>
  <si>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</si>
  <si>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</si>
  <si>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</si>
  <si>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</si>
  <si>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</si>
  <si>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</si>
  <si>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</si>
  <si>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</si>
  <si>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</si>
  <si>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</si>
  <si>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</si>
  <si>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</si>
  <si>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</si>
  <si>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</si>
  <si>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</si>
  <si>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</si>
  <si>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</si>
  <si>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</si>
  <si>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</si>
  <si>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</si>
  <si>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</si>
  <si>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</si>
  <si>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</si>
  <si>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</si>
  <si>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</si>
  <si>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</si>
  <si>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</si>
  <si>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</si>
  <si>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</si>
  <si>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</si>
  <si>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</si>
  <si>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</si>
  <si>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</si>
  <si>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</si>
  <si>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</si>
  <si>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</si>
  <si>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</si>
  <si>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</si>
  <si>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</si>
  <si>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</si>
  <si>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</si>
  <si>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</si>
  <si>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</si>
  <si>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</si>
  <si>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</si>
  <si>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</si>
  <si>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</si>
  <si>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</si>
  <si>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</si>
  <si>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</si>
  <si>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</si>
  <si>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</si>
  <si>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</si>
  <si>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</si>
  <si>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</si>
  <si>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</si>
  <si>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</si>
  <si>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</si>
  <si>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</si>
  <si>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</si>
  <si>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</si>
  <si>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</si>
  <si>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</si>
  <si>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</si>
  <si>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</si>
  <si>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</si>
  <si>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</si>
  <si>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</si>
  <si>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</si>
  <si>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</si>
  <si>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</si>
  <si>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</si>
  <si>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</si>
  <si>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</si>
  <si>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</si>
  <si>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</si>
  <si>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</si>
  <si>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</si>
  <si>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</si>
  <si>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</si>
  <si>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</si>
  <si>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</si>
  <si>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</si>
  <si>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</si>
  <si>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</si>
  <si>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</si>
  <si>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</si>
  <si>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</si>
  <si>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</si>
  <si>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</si>
  <si>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</si>
  <si>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</si>
  <si>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</si>
  <si>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</si>
  <si>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</si>
  <si>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</si>
  <si>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</si>
  <si>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</si>
  <si>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</si>
  <si>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</si>
  <si>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</si>
  <si>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</si>
  <si>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</si>
  <si>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</si>
  <si>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</si>
  <si>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</si>
  <si>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</si>
  <si>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</si>
  <si>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</si>
  <si>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</si>
  <si>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</si>
  <si>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</si>
  <si>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</si>
  <si>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</si>
  <si>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</si>
  <si>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</si>
  <si>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</si>
  <si>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</si>
  <si>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</si>
  <si>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</si>
  <si>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</si>
  <si>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</si>
  <si>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</si>
  <si>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</si>
  <si>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</si>
  <si>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</si>
  <si>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</si>
  <si>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</si>
  <si>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</si>
  <si>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</si>
  <si>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</si>
  <si>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</si>
  <si>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</si>
  <si>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</si>
  <si>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</si>
  <si>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</si>
  <si>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</si>
  <si>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</si>
  <si>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</si>
  <si>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</si>
  <si>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</si>
  <si>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</si>
  <si>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</si>
  <si>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</si>
  <si>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</si>
  <si>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</si>
  <si>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</si>
  <si>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</si>
  <si>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</si>
  <si>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</si>
  <si>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</si>
  <si>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</si>
  <si>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</si>
  <si>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</si>
  <si>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</si>
  <si>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</si>
  <si>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</si>
  <si>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</si>
  <si>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</si>
  <si>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</si>
  <si>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</si>
  <si>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</si>
  <si>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</si>
  <si>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</si>
  <si>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</si>
  <si>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</si>
  <si>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</si>
  <si>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</si>
  <si>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</si>
  <si>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</si>
  <si>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</si>
  <si>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</si>
  <si>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</si>
  <si>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</si>
  <si>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</si>
  <si>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</si>
  <si>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</si>
  <si>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</si>
  <si>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</si>
  <si>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</si>
  <si>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</si>
  <si>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</si>
  <si>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</si>
  <si>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</si>
  <si>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</si>
  <si>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</si>
  <si>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</si>
  <si>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</si>
  <si>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</si>
  <si>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</si>
  <si>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</si>
  <si>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</si>
  <si>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</si>
  <si>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</si>
  <si>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</si>
  <si>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</si>
  <si>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</si>
  <si>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</si>
  <si>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</si>
  <si>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</si>
  <si>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</si>
  <si>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</si>
  <si>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</si>
  <si>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</si>
  <si>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</si>
  <si>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</si>
  <si>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</si>
  <si>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</si>
  <si>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</si>
  <si>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</si>
  <si>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</si>
  <si>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</si>
  <si>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</si>
  <si>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</si>
  <si>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</si>
  <si>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</si>
  <si>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</si>
  <si>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</si>
  <si>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</si>
  <si>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</si>
  <si>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</si>
  <si>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</si>
  <si>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</si>
  <si>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</si>
  <si>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</si>
  <si>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</si>
  <si>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</si>
  <si>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</si>
  <si>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</si>
  <si>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</si>
  <si>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</si>
  <si>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</si>
  <si>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</si>
  <si>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</si>
  <si>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</si>
  <si>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</si>
  <si>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</si>
  <si>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</si>
  <si>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</si>
  <si>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</si>
  <si>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</si>
  <si>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</si>
  <si>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</si>
  <si>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</si>
  <si>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</si>
  <si>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</si>
  <si>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</si>
  <si>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</si>
  <si>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</si>
  <si>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</si>
  <si>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</si>
  <si>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</si>
  <si>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</si>
  <si>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</si>
  <si>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</si>
  <si>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</si>
  <si>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</si>
  <si>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</si>
  <si>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</si>
  <si>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</si>
  <si>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</si>
  <si>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</si>
  <si>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</si>
  <si>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</si>
  <si>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</si>
  <si>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</si>
  <si>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</si>
  <si>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</si>
  <si>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</si>
  <si>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</si>
  <si>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</si>
  <si>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</si>
  <si>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</si>
  <si>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</si>
  <si>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</si>
  <si>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</si>
  <si>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</si>
  <si>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</si>
  <si>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</si>
  <si>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</si>
  <si>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</si>
  <si>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</si>
  <si>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</si>
  <si>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</si>
  <si>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</si>
  <si>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</si>
  <si>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</si>
  <si>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</si>
  <si>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</si>
  <si>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</si>
  <si>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</si>
  <si>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</si>
  <si>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</si>
  <si>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</si>
  <si>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</si>
  <si>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</si>
  <si>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</si>
  <si>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</si>
  <si>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</si>
  <si>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</si>
  <si>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</si>
  <si>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</si>
  <si>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</si>
  <si>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</si>
  <si>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</si>
  <si>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</si>
  <si>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</si>
  <si>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</si>
  <si>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</si>
  <si>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</si>
  <si>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</si>
  <si>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</si>
  <si>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</si>
  <si>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</si>
  <si>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</si>
  <si>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</si>
  <si>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</si>
  <si>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</si>
  <si>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</si>
  <si>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</si>
  <si>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</si>
  <si>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</si>
  <si>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</si>
  <si>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</si>
  <si>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</si>
  <si>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</si>
  <si>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</si>
  <si>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</si>
  <si>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</si>
  <si>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</si>
  <si>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</si>
  <si>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</si>
  <si>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</si>
  <si>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</si>
  <si>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</si>
  <si>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</si>
  <si>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</si>
  <si>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</si>
  <si>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</si>
  <si>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</si>
  <si>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</si>
  <si>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</si>
  <si>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</si>
  <si>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</si>
  <si>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</si>
  <si>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</si>
  <si>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</si>
  <si>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</si>
  <si>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</si>
  <si>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</si>
  <si>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</si>
  <si>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</si>
  <si>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</si>
  <si>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</si>
  <si>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</si>
  <si>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</si>
  <si>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</si>
  <si>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</si>
  <si>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</si>
  <si>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</si>
  <si>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</si>
  <si>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</si>
  <si>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</si>
  <si>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</si>
  <si>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</si>
  <si>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</si>
  <si>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</si>
  <si>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</si>
  <si>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</si>
  <si>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</si>
  <si>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</si>
  <si>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</si>
  <si>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</si>
  <si>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</si>
  <si>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</si>
  <si>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</si>
  <si>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</si>
  <si>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</si>
  <si>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</si>
  <si>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</si>
  <si>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</si>
  <si>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</si>
  <si>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</si>
  <si>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</si>
  <si>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</si>
  <si>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</si>
  <si>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</si>
  <si>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</si>
  <si>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</si>
  <si>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</si>
  <si>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</si>
  <si>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</si>
  <si>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</si>
  <si>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</si>
  <si>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</si>
  <si>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</si>
  <si>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</si>
  <si>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</si>
  <si>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</si>
  <si>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</si>
  <si>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</si>
  <si>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</si>
  <si>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</si>
  <si>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</si>
  <si>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</si>
  <si>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</si>
  <si>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</si>
  <si>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</si>
  <si>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</si>
  <si>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</si>
  <si>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</si>
  <si>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</si>
  <si>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</si>
  <si>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</si>
  <si>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</si>
  <si>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</si>
  <si>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</si>
  <si>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</si>
  <si>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</si>
  <si>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</si>
  <si>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</si>
  <si>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</si>
  <si>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</si>
  <si>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</si>
  <si>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</si>
  <si>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</si>
  <si>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</si>
  <si>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</si>
  <si>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</si>
  <si>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</si>
  <si>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</si>
  <si>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</si>
  <si>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</si>
  <si>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</si>
  <si>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</si>
  <si>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</si>
  <si>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</si>
  <si>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</si>
  <si>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</si>
  <si>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</si>
  <si>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</si>
  <si>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</si>
  <si>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</si>
  <si>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</si>
  <si>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</si>
  <si>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</si>
  <si>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</si>
  <si>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</si>
  <si>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</si>
  <si>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</si>
  <si>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</si>
  <si>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</si>
  <si>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</si>
  <si>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</si>
  <si>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</si>
  <si>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</si>
  <si>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</si>
  <si>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</si>
  <si>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</si>
  <si>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</si>
  <si>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</si>
  <si>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</si>
  <si>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</si>
  <si>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</si>
  <si>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</si>
  <si>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</si>
  <si>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</si>
  <si>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</si>
  <si>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</si>
  <si>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</si>
  <si>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</si>
  <si>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</si>
  <si>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</si>
  <si>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</si>
  <si>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</si>
  <si>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</si>
  <si>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</si>
  <si>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</si>
  <si>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</si>
  <si>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</si>
  <si>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</si>
  <si>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</si>
  <si>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</si>
  <si>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</si>
  <si>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</si>
  <si>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</si>
  <si>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</si>
  <si>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</si>
  <si>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</si>
  <si>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</si>
  <si>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</si>
  <si>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</si>
  <si>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</si>
  <si>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</si>
  <si>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</si>
  <si>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</si>
  <si>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</si>
  <si>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</si>
  <si>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</si>
  <si>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</si>
  <si>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</si>
  <si>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</si>
  <si>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</si>
  <si>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</si>
  <si>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</si>
  <si>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</si>
  <si>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</si>
  <si>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</si>
  <si>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</si>
  <si>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</si>
  <si>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</si>
  <si>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</si>
  <si>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</si>
  <si>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</si>
  <si>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</si>
  <si>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</si>
  <si>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</si>
  <si>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</si>
  <si>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</si>
  <si>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</si>
  <si>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</si>
  <si>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</si>
  <si>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</si>
  <si>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</si>
  <si>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</si>
  <si>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</si>
  <si>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</si>
  <si>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</si>
  <si>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</si>
  <si>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</si>
  <si>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</si>
  <si>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</si>
  <si>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</si>
  <si>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</si>
  <si>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</si>
  <si>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</si>
  <si>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</si>
  <si>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</si>
  <si>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</si>
  <si>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</si>
  <si>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</si>
  <si>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</si>
  <si>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</si>
  <si>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</si>
  <si>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</si>
  <si>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</si>
  <si>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</si>
  <si>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</si>
  <si>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</si>
  <si>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</si>
  <si>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</si>
  <si>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</si>
  <si>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</si>
  <si>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</si>
  <si>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</si>
  <si>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</si>
  <si>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</si>
  <si>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</si>
  <si>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</si>
  <si>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</si>
  <si>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</si>
  <si>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</si>
  <si>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</si>
  <si>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</si>
  <si>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</si>
  <si>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</si>
  <si>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</si>
  <si>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</si>
  <si>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</si>
  <si>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</si>
  <si>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</si>
  <si>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</si>
  <si>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</si>
  <si>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</si>
  <si>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</si>
  <si>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</si>
  <si>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</si>
  <si>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</si>
  <si>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</si>
  <si>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</si>
  <si>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</si>
  <si>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</si>
  <si>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</si>
  <si>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</si>
  <si>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</si>
  <si>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</si>
  <si>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</si>
  <si>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</si>
  <si>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</si>
  <si>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</si>
  <si>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</si>
  <si>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</si>
  <si>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</si>
  <si>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</si>
  <si>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</si>
  <si>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</si>
  <si>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</si>
  <si>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</si>
  <si>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</si>
  <si>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</si>
  <si>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</si>
  <si>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</si>
  <si>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</si>
  <si>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</si>
  <si>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</si>
  <si>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</si>
  <si>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</si>
  <si>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</si>
  <si>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</si>
  <si>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</si>
  <si>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</si>
  <si>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</si>
  <si>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</si>
  <si>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</si>
  <si>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</si>
  <si>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</si>
  <si>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</si>
  <si>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</si>
  <si>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</si>
  <si>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</si>
  <si>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</si>
  <si>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</si>
  <si>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</si>
  <si>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</si>
  <si>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</si>
  <si>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</si>
  <si>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</si>
  <si>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</si>
  <si>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</si>
  <si>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</si>
  <si>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</si>
  <si>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</si>
  <si>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</si>
  <si>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</si>
  <si>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</si>
  <si>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</si>
  <si>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</si>
  <si>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</si>
  <si>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</si>
  <si>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</si>
  <si>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</si>
  <si>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</si>
  <si>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</si>
  <si>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</si>
  <si>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</si>
  <si>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</si>
  <si>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</si>
  <si>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</si>
  <si>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</si>
  <si>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</si>
  <si>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</si>
  <si>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</si>
  <si>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</si>
  <si>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</si>
  <si>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</si>
  <si>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</si>
  <si>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</si>
  <si>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</si>
  <si>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</si>
  <si>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</si>
  <si>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</si>
  <si>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</si>
  <si>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</si>
  <si>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</si>
  <si>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</si>
  <si>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</si>
  <si>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</si>
  <si>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</si>
  <si>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</si>
  <si>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</si>
  <si>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</si>
  <si>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</si>
  <si>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</si>
  <si>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</si>
  <si>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</si>
  <si>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</si>
  <si>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</si>
  <si>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</si>
  <si>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</si>
  <si>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</si>
  <si>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</si>
  <si>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</si>
  <si>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</si>
  <si>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</si>
  <si>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</si>
  <si>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</si>
  <si>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</si>
  <si>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</si>
  <si>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</si>
  <si>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</si>
  <si>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</si>
  <si>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</si>
  <si>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</si>
  <si>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</si>
  <si>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</si>
  <si>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</si>
  <si>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</si>
  <si>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</si>
  <si>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</si>
  <si>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</si>
  <si>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</si>
  <si>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</si>
  <si>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</si>
  <si>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</si>
  <si>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</si>
  <si>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</si>
  <si>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</si>
  <si>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</si>
  <si>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</si>
  <si>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</si>
  <si>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</si>
  <si>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</si>
  <si>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</si>
  <si>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</si>
  <si>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</si>
  <si>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</si>
  <si>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</si>
  <si>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</si>
  <si>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</si>
  <si>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</si>
  <si>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</si>
  <si>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</si>
  <si>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</si>
  <si>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</si>
  <si>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</si>
  <si>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</si>
  <si>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</si>
  <si>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</si>
  <si>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</si>
  <si>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</si>
  <si>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</si>
  <si>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</si>
  <si>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</si>
  <si>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</si>
  <si>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</si>
  <si>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</si>
  <si>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</si>
  <si>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</si>
  <si>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</si>
  <si>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</si>
  <si>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</si>
  <si>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</si>
  <si>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</si>
  <si>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</si>
  <si>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</si>
  <si>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</si>
  <si>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</si>
  <si>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</si>
  <si>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</si>
  <si>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</si>
  <si>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</si>
  <si>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</si>
  <si>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</si>
  <si>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</si>
  <si>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</si>
  <si>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</si>
  <si>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</si>
  <si>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</si>
  <si>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</si>
  <si>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</si>
  <si>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</si>
  <si>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</si>
  <si>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</si>
  <si>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</si>
  <si>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</si>
  <si>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</si>
  <si>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</si>
  <si>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</si>
  <si>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</si>
  <si>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</si>
  <si>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</si>
  <si>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</si>
  <si>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</si>
  <si>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</si>
  <si>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</si>
  <si>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</si>
  <si>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</si>
  <si>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</si>
  <si>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</si>
  <si>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</si>
  <si>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</si>
  <si>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</si>
  <si>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</si>
  <si>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</si>
  <si>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</si>
  <si>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</si>
  <si>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</si>
  <si>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</si>
  <si>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</si>
  <si>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</si>
  <si>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</si>
  <si>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</si>
  <si>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</si>
  <si>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</si>
  <si>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</si>
  <si>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</si>
  <si>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</si>
  <si>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</si>
  <si>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</si>
  <si>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</si>
  <si>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</si>
  <si>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</si>
  <si>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</si>
  <si>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</si>
  <si>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</si>
  <si>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</si>
  <si>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</si>
  <si>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</si>
  <si>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</si>
  <si>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</si>
  <si>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</si>
  <si>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</si>
  <si>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</si>
  <si>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</si>
  <si>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</si>
  <si>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</si>
  <si>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</si>
  <si>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</si>
  <si>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</si>
  <si>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</si>
  <si>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</si>
  <si>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</si>
  <si>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</si>
  <si>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</si>
  <si>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</si>
  <si>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</si>
  <si>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</si>
  <si>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</si>
  <si>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</si>
  <si>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</si>
  <si>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</si>
  <si>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</si>
  <si>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</si>
  <si>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</si>
  <si>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</si>
  <si>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</si>
  <si>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</si>
  <si>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</si>
  <si>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</si>
  <si>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</si>
  <si>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</si>
  <si>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</si>
  <si>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</si>
  <si>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</si>
  <si>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</si>
  <si>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</si>
  <si>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</si>
  <si>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</si>
  <si>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</si>
  <si>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</si>
  <si>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</si>
  <si>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</si>
  <si>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</si>
  <si>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</si>
  <si>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</si>
  <si>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</si>
  <si>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</si>
  <si>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</si>
  <si>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</si>
  <si>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</si>
  <si>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</si>
  <si>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</si>
  <si>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</si>
  <si>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</si>
  <si>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</si>
  <si>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</si>
  <si>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</si>
  <si>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</si>
  <si>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</si>
  <si>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</si>
  <si>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</si>
  <si>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</si>
  <si>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</si>
  <si>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</si>
  <si>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</si>
  <si>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</si>
  <si>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</si>
  <si>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</si>
  <si>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</si>
  <si>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</si>
  <si>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</si>
  <si>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</si>
  <si>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</si>
  <si>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</si>
  <si>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</si>
  <si>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</si>
  <si>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</si>
  <si>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</si>
  <si>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</si>
  <si>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</si>
  <si>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</si>
  <si>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</si>
  <si>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</si>
  <si>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</si>
  <si>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</si>
  <si>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</si>
  <si>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</si>
  <si>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</si>
  <si>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</si>
  <si>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</si>
  <si>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</si>
  <si>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</si>
  <si>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</si>
  <si>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</si>
  <si>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</si>
  <si>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</si>
  <si>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</si>
  <si>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</si>
  <si>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</si>
  <si>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</si>
  <si>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</si>
  <si>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</si>
  <si>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</si>
  <si>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</si>
  <si>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</si>
  <si>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</si>
  <si>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</si>
  <si>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</si>
  <si>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</si>
  <si>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</si>
  <si>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</si>
  <si>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</si>
  <si>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</si>
  <si>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</si>
  <si>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</si>
  <si>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</si>
  <si>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</si>
  <si>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</si>
  <si>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</si>
  <si>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</si>
  <si>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</si>
  <si>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</si>
  <si>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</si>
  <si>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</si>
  <si>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</si>
  <si>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</si>
  <si>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</si>
  <si>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</si>
  <si>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</si>
  <si>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</si>
  <si>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</si>
  <si>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</si>
  <si>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</si>
  <si>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</si>
  <si>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</si>
  <si>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</si>
  <si>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</si>
  <si>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</si>
  <si>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</si>
  <si>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</si>
  <si>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</si>
  <si>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</si>
  <si>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</si>
  <si>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</si>
  <si>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</si>
  <si>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</si>
  <si>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</si>
  <si>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</si>
  <si>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</si>
  <si>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</si>
  <si>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</si>
  <si>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</si>
  <si>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</si>
  <si>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</si>
  <si>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</si>
  <si>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</si>
  <si>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</si>
  <si>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</si>
  <si>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</si>
  <si>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</si>
  <si>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</si>
  <si>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</si>
  <si>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</si>
  <si>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</si>
  <si>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</si>
  <si>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</si>
  <si>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</si>
  <si>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</si>
  <si>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</si>
  <si>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</si>
  <si>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</si>
  <si>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</si>
  <si>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</si>
  <si>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</si>
  <si>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</si>
  <si>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</si>
  <si>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</si>
  <si>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</si>
  <si>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</si>
  <si>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</si>
  <si>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</si>
  <si>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</si>
  <si>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</si>
  <si>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</si>
  <si>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</si>
  <si>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</si>
  <si>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</si>
  <si>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</si>
  <si>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</si>
  <si>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</si>
  <si>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</si>
  <si>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</si>
  <si>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</si>
  <si>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</si>
  <si>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</si>
  <si>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</si>
  <si>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</si>
  <si>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</si>
  <si>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</si>
  <si>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</si>
  <si>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</si>
  <si>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</si>
  <si>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</si>
  <si>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</si>
  <si>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</si>
  <si>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</si>
  <si>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</si>
  <si>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</si>
  <si>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</si>
  <si>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</si>
  <si>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</si>
  <si>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</si>
  <si>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</si>
  <si>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</si>
  <si>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</si>
  <si>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</si>
  <si>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</si>
  <si>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</si>
  <si>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</si>
  <si>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</si>
  <si>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</si>
  <si>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</si>
  <si>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</si>
  <si>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</si>
  <si>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</si>
  <si>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</si>
  <si>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</si>
  <si>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</si>
  <si>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</si>
  <si>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</si>
  <si>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</si>
  <si>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</si>
  <si>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</si>
  <si>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</si>
  <si>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</si>
  <si>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</si>
  <si>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</si>
  <si>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</si>
  <si>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</si>
  <si>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</si>
  <si>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</si>
  <si>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</si>
  <si>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</si>
  <si>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</si>
  <si>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</si>
  <si>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</si>
  <si>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</si>
  <si>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</si>
  <si>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</si>
  <si>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</si>
  <si>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</si>
  <si>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</si>
  <si>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</si>
  <si>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</si>
  <si>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</si>
  <si>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</si>
  <si>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</si>
  <si>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</si>
  <si>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</si>
  <si>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</si>
  <si>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</si>
  <si>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</si>
  <si>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</si>
  <si>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</si>
  <si>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</si>
  <si>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</si>
  <si>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</si>
  <si>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</si>
  <si>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</si>
  <si>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</si>
  <si>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</si>
  <si>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</si>
  <si>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</si>
  <si>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</si>
  <si>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</si>
  <si>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</si>
  <si>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</si>
  <si>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</si>
  <si>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</si>
  <si>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</si>
  <si>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</si>
  <si>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</si>
  <si>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</si>
  <si>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</si>
  <si>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</si>
  <si>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</si>
  <si>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</si>
  <si>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</si>
  <si>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</si>
  <si>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</si>
  <si>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</si>
  <si>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</si>
  <si>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</si>
  <si>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</si>
  <si>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</si>
  <si>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</si>
  <si>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</si>
  <si>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</si>
  <si>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</si>
  <si>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</si>
  <si>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</si>
  <si>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</si>
  <si>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</si>
  <si>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</si>
  <si>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</si>
  <si>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</si>
  <si>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</si>
  <si>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</si>
  <si>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</si>
  <si>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</si>
  <si>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</si>
  <si>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</si>
  <si>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</si>
  <si>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</si>
  <si>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</si>
  <si>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</si>
  <si>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</si>
  <si>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</si>
  <si>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</si>
  <si>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</si>
  <si>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</si>
  <si>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</si>
  <si>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</si>
  <si>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</si>
  <si>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</si>
  <si>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</si>
  <si>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</si>
  <si>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</si>
  <si>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</si>
  <si>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</si>
  <si>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</si>
  <si>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</si>
  <si>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</si>
  <si>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</si>
  <si>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</si>
  <si>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</si>
  <si>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</si>
  <si>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</si>
  <si>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</si>
  <si>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</si>
  <si>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</si>
  <si>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</si>
  <si>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</si>
  <si>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</si>
  <si>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</si>
  <si>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</si>
  <si>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</si>
  <si>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</si>
  <si>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</si>
  <si>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</si>
  <si>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</si>
  <si>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</si>
  <si>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</si>
  <si>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</si>
  <si>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</si>
  <si>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</si>
  <si>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</si>
  <si>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</si>
  <si>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</si>
  <si>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</si>
  <si>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</si>
  <si>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</si>
  <si>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</si>
  <si>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</si>
  <si>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</si>
  <si>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</si>
  <si>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</si>
  <si>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</si>
  <si>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</si>
  <si>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</si>
  <si>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</si>
  <si>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</si>
  <si>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</si>
  <si>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</si>
  <si>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</si>
  <si>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</si>
  <si>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</si>
  <si>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</si>
  <si>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</si>
  <si>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</si>
  <si>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</si>
  <si>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</si>
  <si>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</si>
  <si>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</si>
  <si>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</si>
  <si>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</si>
  <si>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</si>
  <si>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</si>
  <si>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</si>
  <si>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</si>
  <si>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</si>
  <si>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</si>
  <si>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</si>
  <si>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</si>
  <si>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</si>
  <si>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</si>
  <si>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</si>
  <si>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</si>
  <si>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</si>
  <si>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</si>
  <si>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</si>
  <si>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</si>
  <si>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</si>
  <si>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</si>
  <si>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</si>
  <si>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</si>
  <si>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</si>
  <si>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</si>
  <si>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</si>
  <si>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</si>
  <si>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</si>
  <si>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</si>
  <si>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</si>
  <si>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</si>
  <si>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</si>
  <si>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</si>
  <si>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</si>
  <si>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</si>
  <si>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</si>
  <si>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</si>
  <si>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</si>
  <si>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</si>
  <si>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</si>
  <si>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</si>
  <si>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</si>
  <si>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</si>
  <si>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</si>
  <si>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</si>
  <si>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</si>
  <si>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</si>
  <si>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</si>
  <si>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</si>
  <si>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</si>
  <si>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</si>
  <si>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</si>
  <si>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</si>
  <si>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</si>
  <si>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</si>
  <si>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</si>
  <si>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</si>
  <si>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</si>
  <si>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</si>
  <si>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</si>
  <si>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</si>
  <si>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</si>
  <si>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</si>
  <si>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</si>
  <si>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</si>
  <si>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</si>
  <si>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</si>
  <si>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</si>
  <si>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</si>
  <si>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</si>
  <si>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</si>
  <si>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</si>
  <si>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</si>
  <si>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</si>
  <si>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</si>
  <si>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</si>
  <si>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</si>
  <si>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</si>
  <si>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</si>
  <si>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</si>
  <si>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</si>
  <si>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</si>
  <si>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</si>
  <si>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</si>
  <si>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</si>
  <si>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</si>
  <si>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</si>
  <si>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</si>
  <si>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</si>
  <si>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</si>
  <si>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</si>
  <si>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</si>
  <si>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</si>
  <si>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</si>
  <si>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</si>
  <si>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</si>
  <si>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</si>
  <si>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</si>
  <si>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</si>
  <si>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</si>
  <si>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</si>
  <si>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</si>
  <si>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</si>
  <si>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</si>
  <si>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</si>
  <si>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</si>
  <si>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</si>
  <si>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</si>
  <si>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</si>
  <si>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</si>
  <si>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</si>
  <si>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</si>
  <si>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</si>
  <si>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</si>
  <si>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</si>
  <si>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</si>
  <si>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</si>
  <si>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</si>
  <si>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</si>
  <si>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</si>
  <si>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</si>
  <si>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</si>
  <si>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</si>
  <si>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</si>
  <si>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</si>
  <si>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</si>
  <si>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</si>
  <si>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</si>
  <si>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</si>
  <si>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</si>
  <si>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</si>
  <si>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</si>
  <si>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</si>
  <si>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</si>
  <si>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</si>
  <si>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</si>
  <si>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</si>
  <si>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</si>
  <si>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</si>
  <si>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</si>
  <si>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</si>
  <si>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</si>
  <si>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</si>
  <si>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</si>
  <si>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</si>
  <si>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</si>
  <si>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</si>
  <si>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</si>
  <si>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</si>
  <si>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</si>
  <si>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</si>
  <si>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</si>
  <si>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</si>
  <si>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</si>
  <si>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</si>
  <si>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</si>
  <si>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</si>
  <si>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</si>
  <si>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</si>
  <si>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</si>
  <si>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</si>
  <si>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</si>
  <si>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</si>
  <si>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</si>
  <si>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</si>
  <si>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</si>
  <si>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</si>
  <si>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</si>
  <si>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</si>
  <si>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</si>
  <si>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</si>
  <si>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</si>
  <si>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</si>
  <si>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</si>
  <si>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</si>
  <si>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</si>
  <si>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</si>
  <si>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</si>
  <si>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</si>
  <si>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</si>
  <si>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</si>
  <si>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</si>
  <si>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</si>
  <si>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</si>
  <si>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</si>
  <si>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</si>
  <si>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</si>
  <si>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</si>
  <si>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</si>
  <si>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</si>
  <si>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</si>
  <si>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</si>
  <si>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</si>
  <si>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</si>
  <si>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</si>
  <si>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</si>
  <si>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</si>
  <si>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</si>
  <si>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</si>
  <si>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</si>
  <si>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</si>
  <si>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</si>
  <si>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</si>
  <si>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</si>
  <si>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</si>
  <si>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</si>
  <si>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</si>
  <si>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</si>
  <si>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</si>
  <si>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</si>
  <si>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</si>
  <si>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</si>
  <si>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</si>
  <si>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</si>
  <si>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</si>
  <si>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</si>
  <si>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</si>
  <si>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</si>
  <si>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</si>
  <si>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</si>
  <si>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</si>
  <si>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</si>
  <si>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</si>
  <si>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</si>
  <si>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</si>
  <si>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</si>
  <si>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</si>
  <si>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</si>
  <si>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</si>
  <si>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</si>
  <si>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</si>
  <si>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</si>
  <si>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</si>
  <si>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</si>
  <si>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</si>
  <si>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</si>
  <si>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</si>
  <si>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</si>
  <si>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</si>
  <si>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</si>
  <si>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</si>
  <si>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</si>
  <si>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</si>
  <si>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</si>
  <si>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</si>
  <si>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</si>
  <si>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</si>
  <si>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</si>
  <si>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</si>
  <si>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</si>
  <si>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</si>
  <si>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</si>
  <si>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</si>
  <si>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</si>
  <si>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</si>
  <si>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</si>
  <si>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</si>
  <si>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</si>
  <si>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</si>
  <si>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</si>
  <si>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</si>
  <si>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</si>
  <si>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</si>
  <si>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</si>
  <si>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</si>
  <si>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</si>
  <si>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</si>
  <si>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</si>
  <si>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</si>
  <si>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</si>
  <si>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</si>
  <si>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</si>
  <si>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</si>
  <si>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</si>
  <si>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</si>
  <si>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</si>
  <si>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</si>
  <si>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</si>
  <si>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</si>
  <si>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</si>
  <si>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</si>
  <si>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</si>
  <si>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</si>
  <si>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</si>
  <si>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</si>
  <si>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</si>
  <si>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</si>
  <si>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</si>
  <si>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</si>
  <si>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</si>
  <si>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</si>
  <si>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</si>
  <si>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</si>
  <si>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</si>
  <si>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</si>
  <si>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</si>
  <si>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</si>
  <si>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</si>
  <si>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</si>
  <si>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</si>
  <si>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</si>
  <si>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</si>
  <si>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</si>
  <si>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</si>
  <si>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</si>
  <si>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</si>
  <si>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</si>
  <si>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</si>
  <si>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</si>
  <si>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</si>
  <si>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</si>
  <si>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</si>
  <si>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</si>
  <si>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</si>
  <si>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</si>
  <si>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</si>
  <si>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</si>
  <si>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</si>
  <si>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</si>
  <si>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</si>
  <si>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</si>
  <si>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</si>
  <si>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</si>
  <si>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</si>
  <si>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</si>
  <si>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</si>
  <si>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</si>
  <si>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</si>
  <si>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</si>
  <si>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</si>
  <si>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</si>
  <si>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</si>
  <si>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</si>
  <si>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</si>
  <si>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</si>
  <si>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</si>
  <si>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</si>
  <si>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</si>
  <si>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</si>
  <si>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</si>
  <si>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</si>
  <si>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</si>
  <si>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</si>
  <si>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</si>
  <si>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</si>
  <si>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</si>
  <si>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</si>
  <si>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</si>
  <si>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</si>
  <si>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</si>
  <si>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</si>
  <si>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</si>
  <si>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</si>
  <si>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</si>
  <si>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</si>
  <si>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</si>
  <si>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</si>
  <si>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</si>
  <si>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</si>
  <si>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</si>
  <si>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</si>
  <si>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</si>
  <si>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</si>
  <si>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</si>
  <si>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</si>
  <si>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</si>
  <si>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</si>
  <si>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</si>
  <si>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</si>
  <si>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</si>
  <si>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</si>
  <si>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</si>
  <si>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</si>
  <si>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</si>
  <si>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</si>
  <si>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</si>
  <si>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</si>
  <si>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</si>
  <si>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</si>
  <si>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</si>
  <si>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</si>
  <si>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</si>
  <si>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</si>
  <si>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</si>
  <si>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</si>
  <si>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</si>
  <si>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</si>
  <si>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</si>
  <si>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</si>
  <si>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</si>
  <si>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</si>
  <si>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</si>
  <si>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</si>
  <si>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</si>
  <si>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</si>
  <si>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</si>
  <si>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</si>
  <si>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</si>
  <si>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</si>
  <si>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</si>
  <si>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</si>
  <si>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</si>
  <si>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</si>
  <si>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</si>
  <si>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</si>
  <si>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</si>
  <si>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</si>
  <si>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</si>
  <si>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</si>
  <si>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</si>
  <si>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</si>
  <si>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</si>
  <si>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</si>
  <si>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</si>
  <si>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</si>
  <si>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</si>
  <si>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</si>
  <si>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</si>
  <si>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</si>
  <si>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</si>
  <si>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</si>
  <si>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</si>
  <si>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</si>
  <si>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</si>
  <si>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</si>
  <si>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</si>
  <si>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</si>
  <si>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</si>
  <si>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</si>
  <si>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</si>
  <si>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</si>
  <si>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</si>
  <si>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</si>
  <si>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</si>
  <si>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</si>
  <si>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</si>
  <si>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</si>
  <si>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</si>
  <si>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</si>
  <si>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</si>
  <si>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</si>
  <si>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</si>
  <si>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</si>
  <si>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</si>
  <si>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</si>
  <si>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</si>
  <si>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</si>
  <si>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</si>
  <si>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</si>
  <si>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</si>
  <si>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</si>
  <si>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</si>
  <si>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</si>
  <si>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</si>
  <si>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</si>
  <si>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</si>
  <si>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</si>
  <si>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</si>
  <si>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</si>
  <si>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</si>
  <si>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</si>
  <si>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</si>
  <si>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</si>
  <si>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</si>
  <si>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</si>
  <si>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</si>
  <si>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</si>
  <si>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</si>
  <si>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</si>
  <si>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</si>
  <si>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</si>
  <si>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</si>
  <si>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</si>
  <si>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</si>
  <si>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</si>
  <si>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</si>
  <si>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</si>
  <si>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</si>
  <si>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</si>
  <si>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</si>
  <si>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</si>
  <si>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</si>
  <si>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</si>
  <si>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</si>
  <si>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</si>
  <si>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</si>
  <si>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</si>
  <si>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</si>
  <si>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</si>
  <si>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</si>
  <si>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</si>
  <si>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</si>
  <si>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</si>
  <si>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</si>
  <si>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</si>
  <si>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</si>
  <si>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</si>
  <si>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</si>
  <si>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</si>
  <si>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</si>
  <si>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</si>
  <si>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</si>
  <si>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</si>
  <si>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</si>
  <si>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</si>
  <si>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</si>
  <si>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</si>
  <si>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</si>
  <si>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</si>
  <si>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</si>
  <si>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</si>
  <si>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</si>
  <si>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</si>
  <si>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</si>
  <si>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</si>
  <si>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</si>
  <si>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</si>
  <si>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</si>
  <si>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</si>
  <si>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</si>
  <si>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</si>
  <si>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</si>
  <si>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</si>
  <si>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</si>
  <si>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</si>
  <si>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</si>
  <si>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</si>
  <si>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</si>
  <si>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</si>
  <si>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</si>
  <si>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</si>
  <si>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</si>
  <si>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</si>
  <si>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</si>
  <si>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</si>
  <si>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</si>
  <si>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</si>
  <si>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</si>
  <si>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</si>
  <si>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</si>
  <si>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</si>
  <si>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</si>
  <si>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</si>
  <si>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</si>
  <si>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</si>
  <si>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</si>
  <si>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</si>
  <si>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</si>
  <si>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</si>
  <si>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</si>
  <si>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</si>
  <si>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</si>
  <si>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</si>
  <si>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</si>
  <si>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</si>
  <si>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</si>
  <si>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</si>
  <si>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</si>
  <si>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</si>
  <si>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</si>
  <si>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</si>
  <si>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</si>
  <si>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</si>
  <si>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</si>
  <si>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</si>
  <si>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</si>
  <si>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</si>
  <si>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</si>
  <si>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</si>
  <si>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</si>
  <si>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</si>
  <si>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</si>
  <si>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</si>
  <si>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</si>
  <si>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</si>
  <si>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</si>
  <si>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</si>
  <si>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</si>
  <si>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</si>
  <si>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</si>
  <si>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</si>
  <si>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</si>
  <si>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</si>
  <si>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</si>
  <si>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</si>
  <si>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</si>
  <si>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</si>
  <si>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</si>
  <si>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</si>
  <si>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</si>
  <si>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</si>
  <si>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</si>
  <si>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</si>
  <si>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</si>
  <si>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</si>
  <si>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</si>
  <si>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</si>
  <si>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</si>
  <si>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</si>
  <si>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</si>
  <si>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</si>
  <si>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</si>
  <si>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</si>
  <si>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</si>
  <si>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</si>
  <si>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</si>
  <si>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</si>
  <si>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</si>
  <si>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</si>
  <si>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</si>
  <si>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</si>
  <si>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</si>
  <si>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</si>
  <si>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</si>
  <si>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</si>
  <si>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</si>
  <si>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</si>
  <si>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</si>
  <si>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</si>
  <si>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</si>
  <si>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</si>
  <si>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</si>
  <si>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</si>
  <si>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</si>
  <si>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</si>
  <si>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</si>
  <si>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</si>
  <si>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</si>
  <si>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</si>
  <si>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</si>
  <si>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</si>
  <si>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</si>
  <si>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</si>
  <si>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</si>
  <si>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</si>
  <si>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</si>
  <si>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</si>
  <si>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</si>
  <si>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</si>
  <si>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</si>
  <si>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</si>
  <si>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</si>
  <si>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</si>
  <si>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</si>
  <si>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</si>
  <si>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</si>
  <si>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</si>
  <si>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</si>
  <si>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</si>
  <si>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</si>
  <si>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</si>
  <si>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</si>
  <si>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</si>
  <si>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</si>
  <si>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</si>
  <si>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</si>
  <si>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</si>
  <si>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</si>
  <si>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</si>
  <si>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</si>
  <si>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</si>
  <si>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</si>
  <si>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</si>
  <si>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</si>
  <si>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</si>
  <si>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</si>
  <si>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</si>
  <si>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</si>
  <si>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</si>
  <si>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</si>
  <si>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</si>
  <si>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</si>
  <si>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</si>
  <si>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</si>
  <si>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</si>
  <si>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</si>
  <si>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</si>
  <si>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</si>
  <si>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</si>
  <si>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</si>
  <si>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</si>
  <si>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</si>
  <si>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</si>
  <si>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</si>
  <si>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</si>
  <si>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</si>
  <si>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</si>
  <si>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</si>
  <si>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</si>
  <si>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</si>
  <si>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</si>
  <si>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</si>
  <si>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</si>
  <si>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</si>
  <si>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</si>
  <si>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</si>
  <si>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</si>
  <si>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</si>
  <si>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</si>
  <si>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</si>
  <si>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</si>
  <si>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</si>
  <si>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</si>
  <si>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</si>
  <si>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</si>
  <si>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</si>
  <si>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</si>
  <si>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</si>
  <si>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</si>
  <si>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</si>
  <si>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</si>
  <si>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</si>
  <si>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</si>
  <si>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</si>
  <si>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</si>
  <si>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</si>
  <si>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</si>
  <si>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</si>
  <si>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</si>
  <si>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</si>
  <si>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</si>
  <si>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</si>
  <si>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</si>
  <si>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</si>
  <si>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</si>
  <si>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</si>
  <si>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</si>
  <si>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</si>
  <si>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</si>
  <si>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</si>
  <si>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</si>
  <si>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</si>
  <si>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</si>
  <si>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</si>
  <si>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</si>
  <si>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</si>
  <si>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</si>
  <si>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</si>
  <si>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</si>
  <si>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</si>
  <si>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</si>
  <si>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</si>
  <si>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</si>
  <si>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</si>
  <si>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</si>
  <si>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</si>
  <si>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</si>
  <si>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</si>
  <si>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</si>
  <si>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</si>
  <si>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</si>
  <si>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</si>
  <si>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</si>
  <si>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</si>
  <si>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</si>
  <si>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</si>
  <si>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</si>
  <si>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</si>
  <si>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</si>
  <si>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</si>
  <si>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</si>
  <si>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</si>
  <si>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</si>
  <si>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</si>
  <si>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</si>
  <si>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</si>
  <si>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</si>
  <si>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</si>
  <si>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</si>
  <si>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</si>
  <si>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</si>
  <si>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</si>
  <si>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</si>
  <si>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</si>
  <si>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</si>
  <si>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</si>
  <si>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</si>
  <si>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</si>
  <si>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</si>
  <si>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</si>
  <si>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</si>
  <si>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</si>
  <si>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</si>
  <si>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</si>
  <si>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</si>
  <si>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</si>
  <si>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</si>
  <si>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</si>
  <si>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</si>
  <si>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</si>
  <si>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</si>
  <si>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</si>
  <si>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</si>
  <si>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</si>
  <si>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</si>
  <si>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</si>
  <si>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</si>
  <si>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</si>
  <si>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</si>
  <si>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</si>
  <si>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</si>
  <si>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</si>
  <si>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</si>
  <si>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</si>
  <si>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</si>
  <si>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</si>
  <si>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</si>
  <si>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</si>
  <si>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</si>
  <si>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</si>
  <si>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</si>
  <si>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</si>
  <si>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</si>
  <si>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</si>
  <si>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</si>
  <si>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</si>
  <si>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</si>
  <si>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</si>
  <si>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</si>
  <si>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</si>
  <si>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</si>
  <si>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</si>
  <si>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</si>
  <si>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</si>
  <si>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</si>
  <si>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</si>
  <si>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</si>
  <si>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</si>
  <si>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</si>
  <si>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</si>
  <si>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</si>
  <si>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</si>
  <si>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</si>
  <si>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</si>
  <si>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</si>
  <si>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</si>
  <si>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</si>
  <si>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</si>
  <si>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</si>
  <si>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</si>
  <si>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</si>
  <si>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</si>
  <si>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</si>
  <si>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</si>
  <si>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</si>
  <si>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</si>
  <si>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</si>
  <si>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</si>
  <si>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</si>
  <si>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</si>
  <si>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</si>
  <si>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</si>
  <si>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</si>
  <si>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</si>
  <si>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</si>
  <si>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</si>
  <si>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</si>
  <si>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</si>
  <si>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</si>
  <si>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</si>
  <si>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</si>
  <si>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</si>
  <si>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</si>
  <si>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</si>
  <si>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</si>
  <si>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</si>
  <si>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</si>
  <si>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</si>
  <si>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</si>
  <si>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</si>
  <si>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</si>
  <si>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</si>
  <si>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</si>
  <si>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</si>
  <si>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</si>
  <si>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</si>
  <si>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</si>
  <si>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</si>
  <si>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</si>
  <si>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</si>
  <si>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</si>
  <si>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</si>
  <si>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</si>
  <si>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</si>
  <si>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</si>
  <si>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</si>
  <si>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</si>
  <si>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</si>
  <si>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</si>
  <si>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</si>
  <si>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</si>
  <si>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</si>
  <si>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</si>
  <si>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</si>
  <si>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</si>
  <si>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</si>
  <si>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</si>
  <si>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</si>
  <si>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</si>
  <si>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</si>
  <si>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</si>
  <si>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</si>
  <si>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</si>
  <si>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</si>
  <si>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</si>
  <si>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</si>
  <si>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</si>
  <si>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</si>
  <si>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</si>
  <si>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</si>
  <si>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</si>
  <si>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</si>
  <si>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</si>
  <si>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</si>
  <si>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</si>
  <si>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</si>
  <si>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</si>
  <si>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</si>
  <si>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</si>
  <si>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</si>
  <si>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</si>
  <si>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</si>
  <si>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</si>
  <si>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</si>
  <si>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</si>
  <si>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</si>
  <si>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</si>
  <si>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</si>
  <si>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</si>
  <si>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</si>
  <si>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</si>
  <si>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</si>
  <si>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</si>
  <si>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</si>
  <si>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</si>
  <si>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</si>
  <si>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</si>
  <si>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</si>
  <si>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</si>
  <si>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</si>
  <si>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</si>
  <si>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</si>
  <si>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</si>
  <si>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</si>
  <si>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</si>
  <si>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</si>
  <si>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</si>
  <si>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</si>
  <si>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</si>
  <si>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</si>
  <si>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</si>
  <si>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</si>
  <si>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</si>
  <si>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</si>
  <si>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</si>
  <si>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</si>
  <si>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</si>
  <si>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</si>
  <si>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</si>
  <si>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</si>
  <si>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</si>
  <si>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</si>
  <si>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</si>
  <si>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</si>
  <si>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</si>
  <si>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</si>
  <si>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</si>
  <si>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</si>
  <si>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</si>
  <si>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</si>
  <si>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</si>
  <si>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</si>
  <si>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</si>
  <si>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</si>
  <si>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</si>
  <si>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</si>
  <si>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</si>
  <si>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</si>
  <si>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</si>
  <si>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</si>
  <si>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</si>
  <si>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</si>
  <si>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</si>
  <si>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</si>
  <si>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</si>
  <si>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</si>
  <si>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</si>
  <si>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</si>
  <si>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</si>
  <si>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</si>
  <si>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</si>
  <si>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</si>
  <si>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</si>
  <si>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</si>
  <si>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</si>
  <si>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</si>
  <si>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</si>
  <si>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</si>
  <si>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</si>
  <si>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</si>
  <si>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</si>
  <si>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</si>
  <si>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</si>
  <si>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</si>
  <si>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</si>
  <si>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</si>
  <si>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</si>
  <si>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</si>
  <si>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</si>
  <si>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</si>
  <si>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</si>
  <si>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</si>
  <si>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</si>
  <si>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</si>
  <si>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</si>
  <si>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</si>
  <si>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</si>
  <si>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</si>
  <si>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</si>
  <si>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</si>
  <si>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</si>
  <si>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</si>
  <si>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</si>
  <si>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</si>
  <si>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</si>
  <si>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</si>
  <si>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</si>
  <si>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</si>
  <si>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</si>
  <si>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</si>
  <si>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</si>
  <si>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</si>
  <si>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</si>
  <si>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</si>
  <si>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</si>
  <si>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</si>
  <si>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</si>
  <si>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</si>
  <si>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</si>
  <si>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</si>
  <si>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</si>
  <si>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</si>
  <si>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</si>
  <si>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</si>
  <si>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</si>
  <si>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</si>
  <si>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</si>
  <si>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</si>
  <si>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</si>
  <si>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</si>
  <si>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</si>
  <si>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</si>
  <si>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</si>
  <si>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</si>
  <si>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</si>
  <si>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</si>
  <si>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</si>
  <si>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</si>
  <si>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</si>
  <si>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</si>
  <si>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</si>
  <si>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</si>
  <si>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</si>
  <si>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</si>
  <si>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</si>
  <si>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</si>
  <si>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</si>
  <si>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</si>
  <si>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</si>
  <si>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</si>
  <si>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</si>
  <si>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</si>
  <si>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</si>
  <si>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</si>
  <si>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</si>
  <si>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</si>
  <si>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</si>
  <si>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</si>
  <si>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</si>
  <si>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</si>
  <si>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</si>
  <si>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</si>
  <si>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</si>
  <si>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</si>
  <si>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</si>
  <si>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</si>
  <si>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</si>
  <si>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</si>
  <si>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</si>
  <si>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</si>
  <si>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</si>
  <si>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</si>
  <si>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</si>
  <si>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</si>
  <si>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</si>
  <si>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</si>
  <si>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</si>
  <si>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</si>
  <si>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</si>
  <si>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</si>
  <si>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</si>
  <si>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</si>
  <si>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</si>
  <si>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</si>
  <si>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</si>
  <si>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</si>
  <si>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</si>
  <si>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</si>
  <si>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</si>
  <si>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</si>
  <si>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</si>
  <si>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</si>
  <si>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</si>
  <si>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</si>
  <si>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</si>
  <si>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</si>
  <si>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</si>
  <si>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</si>
  <si>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</si>
  <si>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</si>
  <si>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</si>
  <si>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</si>
  <si>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</si>
  <si>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</si>
  <si>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</si>
  <si>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</si>
  <si>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</si>
  <si>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</si>
  <si>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</si>
  <si>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</si>
  <si>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</si>
  <si>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</si>
  <si>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</si>
  <si>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</si>
  <si>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</si>
  <si>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</si>
  <si>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</si>
  <si>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</si>
  <si>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</si>
  <si>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</si>
  <si>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</si>
  <si>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</si>
  <si>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</si>
  <si>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</si>
  <si>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</si>
  <si>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</si>
  <si>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</si>
  <si>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</si>
  <si>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</si>
  <si>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</si>
  <si>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</si>
  <si>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</si>
  <si>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</si>
  <si>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</si>
  <si>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</si>
  <si>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</si>
  <si>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</si>
  <si>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</si>
  <si>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</si>
  <si>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</si>
  <si>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</si>
  <si>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</si>
  <si>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</si>
  <si>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</si>
  <si>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</si>
  <si>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</si>
  <si>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</si>
  <si>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</si>
  <si>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</si>
  <si>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</si>
  <si>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</si>
  <si>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</si>
  <si>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</si>
  <si>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</si>
  <si>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</si>
  <si>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</si>
  <si>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</si>
  <si>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</si>
  <si>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</si>
  <si>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</si>
  <si>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</si>
  <si>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</si>
  <si>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</si>
  <si>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</si>
  <si>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</si>
  <si>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</si>
  <si>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</si>
  <si>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</si>
  <si>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</si>
  <si>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</si>
  <si>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</si>
  <si>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</si>
  <si>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</si>
  <si>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</si>
  <si>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</si>
  <si>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</si>
  <si>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</si>
  <si>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</si>
  <si>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</si>
  <si>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</si>
  <si>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</si>
  <si>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</si>
  <si>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</si>
  <si>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</si>
  <si>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</si>
  <si>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</si>
  <si>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</si>
  <si>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</si>
  <si>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</si>
  <si>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</si>
  <si>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</si>
  <si>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</si>
  <si>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</si>
  <si>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</si>
  <si>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</si>
  <si>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</si>
  <si>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</si>
  <si>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</si>
  <si>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</si>
  <si>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</si>
  <si>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</si>
  <si>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</si>
  <si>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</si>
  <si>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</si>
  <si>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</si>
  <si>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</si>
  <si>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</si>
  <si>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</si>
  <si>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</si>
  <si>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</si>
  <si>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</si>
  <si>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</si>
  <si>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</si>
  <si>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</si>
  <si>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</si>
  <si>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</si>
  <si>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</si>
  <si>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</si>
  <si>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</si>
  <si>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</si>
  <si>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</si>
  <si>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</si>
  <si>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</si>
  <si>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</si>
  <si>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</si>
  <si>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</si>
  <si>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</si>
  <si>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</si>
  <si>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</si>
  <si>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</si>
  <si>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</si>
  <si>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</si>
  <si>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</si>
  <si>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</si>
  <si>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</si>
  <si>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</si>
  <si>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</si>
  <si>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</si>
  <si>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</si>
  <si>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</si>
  <si>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</si>
  <si>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</si>
  <si>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</si>
  <si>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</si>
  <si>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</si>
  <si>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</si>
  <si>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</si>
  <si>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</si>
  <si>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</si>
  <si>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</si>
  <si>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</si>
  <si>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</si>
  <si>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</si>
  <si>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</si>
  <si>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</si>
  <si>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</si>
  <si>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</si>
  <si>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</si>
  <si>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</si>
  <si>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</si>
  <si>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</si>
  <si>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</si>
  <si>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</si>
  <si>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</si>
  <si>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</si>
  <si>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</si>
  <si>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</si>
  <si>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</si>
  <si>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</si>
  <si>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</si>
  <si>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</si>
  <si>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</si>
  <si>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</si>
  <si>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</si>
  <si>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</si>
  <si>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</si>
  <si>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</si>
  <si>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</si>
  <si>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</si>
  <si>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</si>
  <si>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</si>
  <si>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</si>
  <si>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</si>
  <si>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</si>
  <si>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</si>
  <si>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</si>
  <si>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</si>
  <si>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</si>
  <si>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</si>
  <si>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</si>
  <si>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</si>
  <si>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</si>
  <si>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</si>
  <si>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</si>
  <si>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</si>
  <si>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</si>
  <si>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</si>
  <si>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</si>
  <si>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</si>
  <si>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</si>
  <si>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</si>
  <si>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</si>
  <si>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</si>
  <si>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</si>
  <si>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</si>
  <si>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</si>
  <si>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</si>
  <si>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</si>
  <si>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</si>
  <si>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</si>
  <si>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</si>
  <si>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</si>
  <si>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</si>
  <si>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</si>
  <si>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</si>
  <si>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</si>
  <si>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</si>
  <si>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</si>
  <si>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</si>
  <si>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</si>
  <si>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</si>
  <si>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</si>
  <si>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</si>
  <si>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</si>
  <si>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</si>
  <si>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</si>
  <si>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</si>
  <si>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</si>
  <si>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</si>
  <si>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</si>
  <si>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</si>
  <si>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</si>
  <si>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</si>
  <si>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</si>
  <si>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</si>
  <si>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</si>
  <si>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</si>
  <si>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</si>
  <si>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</si>
  <si>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</si>
  <si>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</si>
  <si>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</si>
  <si>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</si>
  <si>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</si>
  <si>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</si>
  <si>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</si>
  <si>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</si>
  <si>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</si>
  <si>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</si>
  <si>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</si>
  <si>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</si>
  <si>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</si>
  <si>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</si>
  <si>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</si>
  <si>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</si>
  <si>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</si>
  <si>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</si>
  <si>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</si>
  <si>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</si>
  <si>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</si>
  <si>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</si>
  <si>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</si>
  <si>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</si>
  <si>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</si>
  <si>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</si>
  <si>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</si>
  <si>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</si>
  <si>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</si>
  <si>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</si>
  <si>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</si>
  <si>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</si>
  <si>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</si>
  <si>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</si>
  <si>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</si>
  <si>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</si>
  <si>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</si>
  <si>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</si>
  <si>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</si>
  <si>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</si>
  <si>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</si>
  <si>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</si>
  <si>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</si>
  <si>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</si>
  <si>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</si>
  <si>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</si>
  <si>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</si>
  <si>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</si>
  <si>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</si>
  <si>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</si>
  <si>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</si>
  <si>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</si>
  <si>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</si>
  <si>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</si>
  <si>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</si>
  <si>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</si>
  <si>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</si>
  <si>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</si>
  <si>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</si>
  <si>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</si>
  <si>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</si>
  <si>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</si>
  <si>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</si>
  <si>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</si>
  <si>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</si>
  <si>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</si>
  <si>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</si>
  <si>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</si>
  <si>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</si>
  <si>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</si>
  <si>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</si>
  <si>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</si>
  <si>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</si>
  <si>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</si>
  <si>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</si>
  <si>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</si>
  <si>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</si>
  <si>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</si>
  <si>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</si>
  <si>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</si>
  <si>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</si>
  <si>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</si>
  <si>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</si>
  <si>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</si>
  <si>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</si>
  <si>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</si>
  <si>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</si>
  <si>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</si>
  <si>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</si>
  <si>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</si>
  <si>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</si>
  <si>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</si>
  <si>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</si>
  <si>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</si>
  <si>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</si>
  <si>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</si>
  <si>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</si>
  <si>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</si>
  <si>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</si>
  <si>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</si>
  <si>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</si>
  <si>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</si>
  <si>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</si>
  <si>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</si>
  <si>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</si>
  <si>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</si>
  <si>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</si>
  <si>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</si>
  <si>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</si>
  <si>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</si>
  <si>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</si>
  <si>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</si>
  <si>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</si>
  <si>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</si>
  <si>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</si>
  <si>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</si>
  <si>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</si>
  <si>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</si>
  <si>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</si>
  <si>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</si>
  <si>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</si>
  <si>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</si>
  <si>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</si>
  <si>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</si>
  <si>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</si>
  <si>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</si>
  <si>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</si>
  <si>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</si>
  <si>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</si>
  <si>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</si>
  <si>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</si>
  <si>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</si>
  <si>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</si>
  <si>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</si>
  <si>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</si>
  <si>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</si>
  <si>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</si>
  <si>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</si>
  <si>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</si>
  <si>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</si>
  <si>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</si>
  <si>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</si>
  <si>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</si>
  <si>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</si>
  <si>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</si>
  <si>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</si>
  <si>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</si>
  <si>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</si>
  <si>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</si>
  <si>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</si>
  <si>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</si>
  <si>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</si>
  <si>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</si>
  <si>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</si>
  <si>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</si>
  <si>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</si>
  <si>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</si>
  <si>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</si>
  <si>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</si>
  <si>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</si>
  <si>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</si>
  <si>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</si>
  <si>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</si>
  <si>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</si>
  <si>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</si>
  <si>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</si>
  <si>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</si>
  <si>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</si>
  <si>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</si>
  <si>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</si>
  <si>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</si>
  <si>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</si>
  <si>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</si>
  <si>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</si>
  <si>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</si>
  <si>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</si>
  <si>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</si>
  <si>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</si>
  <si>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</si>
  <si>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</si>
  <si>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</si>
  <si>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</si>
  <si>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</si>
  <si>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</si>
  <si>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</si>
  <si>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</si>
  <si>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</si>
  <si>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</si>
  <si>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</si>
  <si>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</si>
  <si>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</si>
  <si>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</si>
  <si>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</si>
  <si>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</si>
  <si>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</si>
  <si>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</si>
  <si>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</si>
  <si>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</si>
  <si>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</si>
  <si>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</si>
  <si>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</si>
  <si>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</si>
  <si>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</si>
  <si>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</si>
  <si>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</si>
  <si>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</si>
  <si>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</si>
  <si>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</si>
  <si>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</si>
  <si>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</si>
  <si>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</si>
  <si>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</si>
  <si>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</si>
  <si>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</si>
  <si>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</si>
  <si>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</si>
  <si>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</si>
  <si>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</si>
  <si>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</si>
  <si>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</si>
  <si>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</si>
  <si>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</si>
  <si>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</si>
  <si>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</si>
  <si>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</si>
  <si>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</si>
  <si>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</si>
  <si>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</si>
  <si>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</si>
  <si>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</si>
  <si>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</si>
  <si>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</si>
  <si>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</si>
  <si>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</si>
  <si>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</si>
  <si>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</si>
  <si>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</si>
  <si>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</si>
  <si>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</si>
  <si>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</si>
  <si>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</si>
  <si>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</si>
  <si>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</si>
  <si>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</si>
  <si>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</si>
  <si>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</si>
  <si>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</si>
  <si>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</si>
  <si>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</si>
  <si>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</si>
  <si>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</si>
  <si>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</si>
  <si>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</si>
  <si>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</si>
  <si>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</si>
  <si>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</si>
  <si>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</si>
  <si>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</si>
  <si>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</si>
  <si>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</si>
  <si>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</si>
  <si>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</si>
  <si>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</si>
  <si>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</si>
  <si>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</si>
  <si>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</si>
  <si>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</si>
  <si>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</si>
  <si>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</si>
  <si>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</si>
  <si>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</si>
  <si>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</si>
  <si>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</si>
  <si>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</si>
  <si>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</si>
  <si>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</si>
  <si>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</si>
  <si>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</si>
  <si>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</si>
  <si>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</si>
  <si>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</si>
  <si>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</si>
  <si>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</si>
  <si>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</si>
  <si>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</si>
  <si>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</si>
  <si>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</si>
  <si>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</si>
  <si>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</si>
  <si>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</si>
  <si>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</si>
  <si>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</si>
  <si>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</si>
  <si>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</si>
  <si>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</si>
  <si>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</si>
  <si>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</si>
  <si>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</si>
  <si>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</si>
  <si>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</si>
  <si>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</si>
  <si>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</si>
  <si>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</si>
  <si>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</si>
  <si>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</si>
  <si>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</si>
  <si>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</si>
  <si>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</si>
  <si>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</si>
  <si>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</si>
  <si>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</si>
  <si>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</si>
  <si>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</si>
  <si>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</si>
  <si>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</si>
  <si>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</si>
  <si>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</si>
  <si>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</si>
  <si>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</si>
  <si>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</si>
  <si>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</si>
  <si>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</si>
  <si>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</si>
  <si>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</si>
  <si>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</si>
  <si>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</si>
  <si>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</si>
  <si>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</si>
  <si>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</si>
  <si>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</si>
  <si>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</si>
  <si>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</si>
  <si>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</si>
  <si>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</si>
  <si>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</si>
  <si>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</si>
  <si>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</si>
  <si>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</si>
  <si>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</si>
  <si>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</si>
  <si>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</si>
  <si>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</si>
  <si>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</si>
  <si>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</si>
  <si>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</si>
  <si>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</si>
  <si>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</si>
  <si>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</si>
  <si>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</si>
  <si>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</si>
  <si>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</si>
  <si>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</si>
  <si>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</si>
  <si>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</si>
  <si>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</si>
  <si>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</si>
  <si>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</si>
  <si>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</si>
  <si>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</si>
  <si>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</si>
  <si>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</si>
  <si>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</si>
  <si>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</si>
  <si>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</si>
  <si>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</si>
  <si>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</si>
  <si>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</si>
  <si>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</si>
  <si>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</si>
  <si>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</si>
  <si>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</si>
  <si>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</si>
  <si>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</si>
  <si>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</si>
  <si>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</si>
  <si>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</si>
  <si>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</si>
  <si>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</si>
  <si>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</si>
  <si>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</si>
  <si>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</si>
  <si>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</si>
  <si>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</si>
  <si>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</si>
  <si>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</si>
  <si>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</si>
  <si>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</si>
  <si>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</si>
  <si>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</si>
  <si>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</si>
  <si>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</si>
  <si>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</si>
  <si>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</si>
  <si>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</si>
  <si>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</si>
  <si>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</si>
  <si>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</si>
  <si>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</si>
  <si>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</si>
  <si>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</si>
  <si>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</si>
  <si>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</si>
  <si>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</si>
  <si>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</si>
  <si>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</si>
  <si>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</si>
  <si>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</si>
  <si>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</si>
  <si>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</si>
  <si>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</si>
  <si>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</si>
  <si>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</si>
  <si>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</si>
  <si>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</si>
  <si>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</si>
  <si>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</si>
  <si>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</si>
  <si>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</si>
  <si>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</si>
  <si>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</si>
  <si>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</si>
  <si>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</si>
  <si>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</si>
  <si>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</si>
  <si>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</si>
  <si>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</si>
  <si>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</si>
  <si>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</si>
  <si>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</si>
  <si>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</si>
  <si>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</si>
  <si>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</si>
  <si>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</si>
  <si>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</si>
  <si>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</si>
  <si>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</si>
  <si>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</si>
  <si>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</si>
  <si>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</si>
  <si>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</si>
  <si>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</si>
  <si>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</si>
  <si>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</si>
  <si>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</si>
  <si>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</si>
  <si>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</si>
  <si>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</si>
  <si>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</si>
  <si>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</si>
  <si>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</si>
  <si>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</si>
  <si>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</si>
  <si>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</si>
  <si>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</si>
  <si>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</si>
  <si>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</si>
  <si>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</si>
  <si>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</si>
  <si>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</si>
  <si>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</si>
  <si>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</si>
  <si>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</si>
  <si>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</si>
  <si>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</si>
  <si>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</si>
  <si>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</si>
  <si>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</si>
  <si>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</si>
  <si>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</si>
  <si>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</si>
  <si>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</si>
  <si>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</si>
  <si>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</si>
  <si>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</si>
  <si>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</si>
  <si>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</si>
  <si>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</si>
  <si>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</si>
  <si>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</si>
  <si>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</si>
  <si>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</si>
  <si>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</si>
  <si>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</si>
  <si>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</si>
  <si>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</si>
  <si>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</si>
  <si>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</si>
  <si>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</si>
  <si>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</si>
  <si>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</si>
  <si>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</si>
  <si>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</si>
  <si>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</si>
  <si>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</si>
  <si>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</si>
  <si>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</si>
  <si>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</si>
  <si>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</si>
  <si>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</si>
  <si>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</si>
  <si>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</si>
  <si>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</si>
  <si>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</si>
  <si>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</si>
  <si>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</si>
  <si>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</si>
  <si>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</si>
  <si>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</si>
  <si>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</si>
  <si>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</si>
  <si>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</si>
  <si>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</si>
  <si>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</si>
  <si>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</si>
  <si>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</si>
  <si>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</si>
  <si>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</si>
  <si>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</si>
  <si>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</si>
  <si>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</si>
  <si>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</si>
  <si>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</si>
  <si>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</si>
  <si>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</si>
  <si>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</si>
  <si>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</si>
  <si>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</si>
  <si>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</si>
  <si>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</si>
  <si>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</si>
  <si>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</si>
  <si>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</si>
  <si>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</si>
  <si>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</si>
  <si>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</si>
  <si>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</si>
  <si>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</si>
  <si>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</si>
  <si>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</si>
  <si>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</si>
  <si>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</si>
  <si>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</si>
  <si>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</si>
  <si>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</si>
  <si>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</si>
  <si>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</si>
  <si>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</si>
  <si>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</si>
  <si>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</si>
  <si>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</si>
  <si>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</si>
  <si>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</si>
  <si>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</si>
  <si>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</si>
  <si>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</si>
  <si>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</si>
  <si>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</si>
  <si>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</si>
  <si>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</si>
  <si>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</si>
  <si>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</si>
  <si>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</si>
  <si>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</si>
  <si>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</si>
  <si>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</si>
  <si>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</si>
  <si>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</si>
  <si>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</si>
  <si>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</si>
  <si>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</si>
  <si>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</si>
  <si>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</si>
  <si>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</si>
  <si>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</si>
  <si>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</si>
  <si>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</si>
  <si>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</si>
  <si>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</si>
  <si>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</si>
  <si>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</si>
  <si>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</si>
  <si>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</si>
  <si>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</si>
  <si>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</si>
  <si>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</si>
  <si>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</si>
  <si>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</si>
  <si>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</si>
  <si>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</si>
  <si>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</si>
  <si>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</si>
  <si>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</si>
  <si>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</si>
  <si>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</si>
  <si>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</si>
  <si>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</si>
  <si>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</si>
  <si>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</si>
  <si>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</si>
  <si>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</si>
  <si>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</si>
  <si>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</si>
  <si>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</si>
  <si>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</si>
  <si>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</si>
  <si>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</si>
  <si>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</si>
  <si>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</si>
  <si>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</si>
  <si>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</si>
  <si>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</si>
  <si>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</si>
  <si>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</si>
  <si>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</si>
  <si>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</si>
  <si>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</si>
  <si>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</si>
  <si>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</si>
  <si>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</si>
  <si>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</si>
  <si>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</si>
  <si>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</si>
  <si>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</si>
  <si>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</si>
  <si>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</si>
  <si>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</si>
  <si>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</si>
  <si>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</si>
  <si>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</si>
  <si>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</si>
  <si>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</si>
  <si>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</si>
  <si>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</si>
  <si>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</si>
  <si>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</si>
  <si>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</si>
  <si>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</si>
  <si>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</si>
  <si>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</si>
  <si>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</si>
  <si>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</si>
  <si>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</si>
  <si>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</si>
  <si>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</si>
  <si>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</si>
  <si>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</si>
  <si>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</si>
  <si>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</si>
  <si>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</si>
  <si>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</si>
  <si>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</si>
  <si>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</si>
  <si>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</si>
  <si>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</si>
  <si>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</si>
  <si>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</si>
  <si>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</si>
  <si>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</si>
  <si>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</si>
  <si>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</si>
  <si>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</si>
  <si>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</si>
  <si>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</si>
  <si>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</si>
  <si>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</si>
  <si>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</si>
  <si>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</si>
  <si>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</si>
  <si>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</si>
  <si>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</si>
  <si>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</si>
  <si>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</si>
  <si>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</si>
  <si>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</si>
  <si>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</si>
  <si>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</si>
  <si>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</si>
  <si>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</si>
  <si>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</si>
  <si>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</si>
  <si>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</si>
  <si>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</si>
  <si>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</si>
  <si>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</si>
  <si>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</si>
  <si>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</si>
  <si>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</si>
  <si>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</si>
  <si>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</si>
  <si>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</si>
  <si>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</si>
  <si>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</si>
  <si>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</si>
  <si>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</si>
  <si>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</si>
  <si>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</si>
  <si>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</si>
  <si>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</si>
  <si>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</si>
  <si>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</si>
  <si>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</si>
  <si>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</si>
  <si>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</si>
  <si>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</si>
  <si>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</si>
  <si>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</si>
  <si>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</si>
  <si>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</si>
  <si>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</si>
  <si>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</si>
  <si>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</si>
  <si>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</si>
  <si>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</si>
  <si>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</si>
  <si>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</si>
  <si>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</si>
  <si>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</si>
  <si>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</si>
  <si>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</si>
  <si>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</si>
  <si>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</si>
  <si>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</si>
  <si>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</si>
  <si>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</si>
  <si>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</si>
  <si>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</si>
  <si>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</si>
  <si>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</si>
  <si>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</si>
  <si>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</si>
  <si>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</si>
  <si>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</si>
  <si>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</si>
  <si>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</si>
  <si>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</si>
  <si>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</si>
  <si>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</si>
  <si>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</si>
  <si>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</si>
  <si>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</si>
  <si>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</si>
  <si>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</si>
  <si>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</si>
  <si>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</si>
  <si>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</si>
  <si>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</si>
  <si>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</si>
  <si>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</si>
  <si>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</si>
  <si>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</si>
  <si>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</si>
  <si>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</si>
  <si>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</si>
  <si>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</si>
  <si>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</si>
  <si>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</si>
  <si>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</si>
  <si>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</si>
  <si>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</si>
  <si>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</si>
  <si>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</si>
  <si>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</si>
  <si>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</si>
  <si>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</si>
  <si>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</si>
  <si>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</si>
  <si>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</si>
  <si>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</si>
  <si>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</si>
  <si>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</si>
  <si>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</si>
  <si>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</si>
  <si>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</si>
  <si>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</si>
  <si>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</si>
  <si>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</si>
  <si>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</si>
  <si>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</si>
  <si>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</si>
  <si>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</si>
  <si>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</si>
  <si>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</si>
  <si>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</si>
  <si>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</si>
  <si>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</si>
  <si>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</si>
  <si>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</si>
  <si>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</si>
  <si>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</si>
  <si>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</si>
  <si>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</si>
  <si>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</si>
  <si>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</si>
  <si>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</si>
  <si>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</si>
  <si>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</si>
  <si>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</si>
  <si>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</si>
  <si>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</si>
  <si>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</si>
  <si>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</si>
  <si>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</si>
  <si>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</si>
  <si>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</si>
  <si>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</si>
  <si>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</si>
  <si>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</si>
  <si>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</si>
  <si>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</si>
  <si>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</si>
  <si>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</si>
  <si>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</si>
  <si>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</si>
  <si>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</si>
  <si>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</si>
  <si>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</si>
  <si>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</si>
  <si>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</si>
  <si>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</si>
  <si>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</si>
  <si>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</si>
  <si>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</si>
  <si>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</si>
  <si>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</si>
  <si>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</si>
  <si>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</si>
  <si>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</si>
  <si>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</si>
  <si>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</si>
  <si>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</si>
  <si>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</si>
  <si>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</si>
  <si>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</si>
  <si>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</si>
  <si>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</si>
  <si>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</si>
  <si>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</si>
  <si>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</si>
  <si>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</si>
  <si>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</si>
  <si>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</si>
  <si>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</si>
  <si>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</si>
  <si>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</si>
  <si>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</si>
  <si>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</si>
  <si>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</si>
  <si>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</si>
  <si>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</si>
  <si>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</si>
  <si>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</si>
  <si>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</si>
  <si>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</si>
  <si>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</si>
  <si>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</si>
  <si>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</si>
  <si>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</si>
  <si>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</si>
  <si>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</si>
  <si>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</si>
  <si>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</si>
  <si>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</si>
  <si>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</si>
  <si>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</si>
  <si>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</si>
  <si>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</si>
  <si>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</si>
  <si>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</si>
  <si>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</si>
  <si>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</si>
  <si>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</si>
  <si>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</si>
  <si>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</si>
  <si>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</si>
  <si>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</si>
  <si>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</si>
  <si>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</si>
  <si>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</si>
  <si>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</si>
  <si>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</si>
  <si>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</si>
  <si>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</si>
  <si>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</si>
  <si>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</si>
  <si>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</si>
  <si>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</si>
  <si>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</si>
  <si>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</si>
  <si>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</si>
  <si>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</si>
  <si>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</si>
  <si>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</si>
  <si>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</si>
  <si>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</si>
  <si>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</si>
  <si>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</si>
  <si>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</si>
  <si>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</si>
  <si>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</si>
  <si>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</si>
  <si>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</si>
  <si>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</si>
  <si>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</si>
  <si>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</si>
  <si>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</si>
  <si>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</si>
  <si>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</si>
  <si>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</si>
  <si>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</si>
  <si>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</si>
  <si>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</si>
  <si>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</si>
  <si>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</si>
  <si>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</si>
  <si>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</si>
  <si>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</si>
  <si>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</si>
  <si>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</si>
  <si>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</si>
  <si>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</si>
  <si>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</si>
  <si>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</si>
  <si>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</si>
  <si>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</si>
  <si>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</si>
  <si>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</si>
  <si>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</si>
  <si>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</si>
  <si>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</si>
  <si>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</si>
  <si>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</si>
  <si>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</si>
  <si>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</si>
  <si>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</si>
  <si>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</si>
  <si>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</si>
  <si>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</si>
  <si>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</si>
  <si>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</si>
  <si>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</si>
  <si>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</si>
  <si>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</si>
  <si>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</si>
  <si>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</si>
  <si>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</si>
  <si>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</si>
  <si>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</si>
  <si>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</si>
  <si>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</si>
  <si>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</si>
  <si>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</si>
  <si>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</si>
  <si>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</si>
  <si>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</si>
  <si>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</si>
  <si>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</si>
  <si>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</si>
  <si>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</si>
  <si>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</si>
  <si>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</si>
  <si>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</si>
  <si>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</si>
  <si>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</si>
  <si>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</si>
  <si>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</si>
  <si>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</si>
  <si>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</si>
  <si>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</si>
  <si>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</si>
  <si>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</si>
  <si>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</si>
  <si>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</si>
  <si>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</si>
  <si>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</si>
  <si>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</si>
  <si>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</si>
  <si>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</si>
  <si>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</si>
  <si>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</si>
  <si>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</si>
  <si>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</si>
  <si>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</si>
  <si>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</si>
  <si>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</si>
  <si>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</si>
  <si>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</si>
  <si>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</si>
  <si>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</si>
  <si>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</si>
  <si>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</si>
  <si>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</si>
  <si>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</si>
  <si>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</si>
  <si>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</si>
  <si>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</si>
  <si>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</si>
  <si>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</si>
  <si>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</si>
  <si>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</si>
  <si>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</si>
  <si>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</si>
  <si>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</si>
  <si>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</si>
  <si>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</si>
  <si>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</si>
  <si>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</si>
  <si>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</si>
  <si>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</si>
  <si>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</si>
  <si>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</si>
  <si>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</si>
  <si>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</si>
  <si>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</si>
  <si>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</si>
  <si>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</si>
  <si>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</si>
  <si>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</si>
  <si>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</si>
  <si>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</si>
  <si>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</si>
  <si>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</si>
  <si>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</si>
  <si>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</si>
  <si>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</si>
  <si>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</si>
  <si>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</si>
  <si>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</si>
  <si>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</si>
  <si>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</si>
  <si>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</si>
  <si>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</si>
  <si>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</si>
  <si>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</si>
  <si>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</si>
  <si>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</si>
  <si>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</si>
  <si>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</si>
  <si>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</si>
  <si>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</si>
  <si>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</si>
  <si>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</si>
  <si>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</si>
  <si>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</si>
  <si>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</si>
  <si>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</si>
  <si>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</si>
  <si>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</si>
  <si>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</si>
  <si>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</si>
  <si>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</si>
  <si>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</si>
  <si>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</si>
  <si>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</si>
  <si>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</si>
  <si>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</si>
  <si>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</si>
  <si>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</si>
  <si>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</si>
  <si>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</si>
  <si>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</si>
  <si>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</si>
  <si>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</si>
  <si>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</si>
  <si>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</si>
  <si>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</si>
  <si>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</si>
  <si>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</si>
  <si>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</si>
  <si>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</si>
  <si>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</si>
  <si>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</si>
  <si>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</si>
  <si>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</si>
  <si>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</si>
  <si>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</si>
  <si>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</si>
  <si>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</si>
  <si>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</si>
  <si>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</si>
  <si>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</si>
  <si>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</si>
  <si>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</si>
  <si>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</si>
  <si>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</si>
  <si>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</si>
  <si>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</si>
  <si>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</si>
  <si>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</si>
  <si>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</si>
  <si>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</si>
  <si>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</si>
  <si>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</si>
  <si>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</si>
  <si>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</si>
  <si>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</si>
  <si>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</si>
  <si>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</si>
  <si>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</si>
  <si>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</si>
  <si>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</si>
  <si>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</si>
  <si>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</si>
  <si>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</si>
  <si>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</si>
  <si>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</si>
  <si>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</si>
  <si>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</si>
  <si>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</si>
  <si>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</si>
  <si>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</si>
  <si>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</si>
  <si>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</si>
  <si>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</si>
  <si>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</si>
  <si>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</si>
  <si>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</si>
  <si>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</si>
  <si>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</si>
  <si>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</si>
  <si>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</si>
  <si>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</si>
  <si>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</si>
  <si>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</si>
  <si>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</si>
  <si>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</si>
  <si>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</si>
  <si>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</si>
  <si>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</si>
  <si>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</si>
  <si>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</si>
  <si>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</si>
  <si>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</si>
  <si>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</si>
  <si>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</si>
  <si>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</si>
  <si>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</si>
  <si>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</si>
  <si>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</si>
  <si>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</si>
  <si>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</si>
  <si>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</si>
  <si>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</si>
  <si>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</si>
  <si>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</si>
  <si>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</si>
  <si>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</si>
  <si>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</si>
  <si>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</si>
  <si>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</si>
  <si>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</si>
  <si>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</si>
  <si>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</si>
  <si>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</si>
  <si>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</si>
  <si>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</si>
  <si>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</si>
  <si>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</si>
  <si>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</si>
  <si>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</si>
  <si>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</si>
  <si>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</si>
  <si>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</si>
  <si>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</si>
  <si>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</si>
  <si>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</si>
  <si>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</si>
  <si>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</si>
  <si>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</si>
  <si>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</si>
  <si>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</si>
  <si>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</si>
  <si>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</si>
  <si>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</si>
  <si>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</si>
  <si>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</si>
  <si>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</si>
  <si>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</si>
  <si>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</si>
  <si>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</si>
  <si>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</si>
  <si>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</si>
  <si>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</si>
  <si>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</si>
  <si>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</si>
  <si>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</si>
  <si>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</si>
  <si>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</si>
  <si>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</si>
  <si>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</si>
  <si>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</si>
  <si>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</si>
  <si>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</si>
  <si>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</si>
  <si>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</si>
  <si>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</si>
  <si>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</si>
  <si>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</si>
  <si>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</si>
  <si>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</si>
  <si>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</si>
  <si>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</si>
  <si>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</si>
  <si>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</si>
  <si>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</si>
  <si>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</si>
  <si>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</si>
  <si>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</si>
  <si>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</si>
  <si>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</si>
  <si>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</si>
  <si>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</si>
  <si>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</si>
  <si>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</si>
  <si>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</si>
  <si>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</si>
  <si>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</si>
  <si>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</si>
  <si>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</si>
  <si>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</si>
  <si>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</si>
  <si>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</si>
  <si>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</si>
  <si>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</si>
  <si>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</si>
  <si>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</si>
  <si>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</si>
  <si>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</si>
  <si>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</si>
  <si>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</si>
  <si>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</si>
  <si>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</si>
  <si>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</si>
  <si>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</si>
  <si>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</si>
  <si>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</si>
  <si>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</si>
  <si>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</si>
  <si>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</si>
  <si>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</si>
  <si>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</si>
  <si>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</si>
  <si>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</si>
  <si>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</si>
  <si>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</si>
  <si>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</si>
  <si>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</si>
  <si>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</si>
  <si>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</si>
  <si>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</si>
  <si>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</si>
  <si>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</si>
  <si>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</si>
  <si>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</si>
  <si>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</si>
  <si>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</si>
  <si>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</si>
  <si>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</si>
  <si>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</si>
  <si>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</si>
  <si>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</si>
  <si>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</si>
  <si>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</si>
  <si>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</si>
  <si>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</si>
  <si>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</si>
  <si>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</si>
  <si>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</si>
  <si>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</si>
  <si>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</si>
  <si>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</si>
  <si>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</si>
  <si>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</si>
  <si>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</si>
  <si>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</si>
  <si>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</si>
  <si>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</si>
  <si>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</si>
  <si>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</si>
  <si>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</si>
  <si>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</si>
  <si>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</si>
  <si>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</si>
  <si>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</si>
  <si>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</si>
  <si>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</si>
  <si>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</si>
  <si>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</si>
  <si>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</si>
  <si>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</si>
  <si>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</si>
  <si>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</si>
  <si>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</si>
  <si>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</si>
  <si>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</si>
  <si>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</si>
  <si>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</si>
  <si>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</si>
  <si>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</si>
  <si>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</si>
  <si>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</si>
  <si>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</si>
  <si>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</si>
  <si>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</si>
  <si>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</si>
  <si>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</si>
  <si>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</si>
  <si>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</si>
  <si>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</si>
  <si>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</si>
  <si>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</si>
  <si>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</si>
  <si>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</si>
  <si>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</si>
  <si>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</si>
  <si>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</si>
  <si>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</si>
  <si>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</si>
  <si>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</si>
  <si>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</si>
  <si>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</si>
  <si>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</si>
  <si>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</si>
  <si>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</si>
  <si>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</si>
  <si>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</si>
  <si>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</si>
  <si>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</si>
  <si>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</si>
  <si>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</si>
  <si>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</si>
  <si>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</si>
  <si>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</si>
  <si>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</si>
  <si>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</si>
  <si>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</si>
  <si>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</si>
  <si>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</si>
  <si>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</si>
  <si>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</si>
  <si>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</si>
  <si>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</si>
  <si>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</si>
  <si>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</si>
  <si>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</si>
  <si>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</si>
  <si>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</si>
  <si>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</si>
  <si>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</si>
  <si>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</si>
  <si>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</si>
  <si>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</si>
  <si>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</si>
  <si>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</si>
  <si>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</si>
  <si>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</si>
  <si>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</si>
  <si>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</si>
  <si>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</si>
  <si>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</si>
  <si>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</si>
  <si>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</si>
  <si>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</si>
  <si>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</si>
  <si>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</si>
  <si>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</si>
  <si>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</si>
  <si>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</si>
  <si>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</si>
  <si>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</si>
  <si>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</si>
  <si>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</si>
  <si>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</si>
  <si>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</si>
  <si>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</si>
  <si>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</si>
  <si>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</si>
  <si>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</si>
  <si>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</si>
  <si>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</si>
  <si>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</si>
  <si>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</si>
  <si>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</si>
  <si>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</si>
  <si>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</si>
  <si>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</si>
  <si>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</si>
  <si>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</si>
  <si>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</si>
  <si>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</si>
  <si>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</si>
  <si>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</si>
  <si>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</si>
  <si>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</si>
  <si>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</si>
  <si>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</si>
  <si>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</si>
  <si>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</si>
  <si>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</si>
  <si>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</si>
  <si>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</si>
  <si>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</si>
  <si>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</si>
  <si>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</si>
  <si>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</si>
  <si>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</si>
  <si>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</si>
  <si>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</si>
  <si>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</si>
  <si>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</si>
  <si>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</si>
  <si>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</si>
  <si>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</si>
  <si>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</si>
  <si>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</si>
  <si>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</si>
  <si>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</si>
  <si>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</si>
  <si>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</si>
  <si>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</si>
  <si>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</si>
  <si>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</si>
  <si>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</si>
  <si>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</si>
  <si>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</si>
  <si>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</si>
  <si>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</si>
  <si>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</si>
  <si>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</si>
  <si>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</si>
  <si>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</si>
  <si>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</si>
  <si>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</si>
  <si>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</si>
  <si>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</si>
  <si>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</si>
  <si>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</si>
  <si>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</si>
  <si>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</si>
  <si>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</si>
  <si>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</si>
  <si>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</si>
  <si>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</si>
  <si>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</si>
  <si>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</si>
  <si>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</si>
  <si>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</si>
  <si>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</si>
  <si>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</si>
  <si>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</si>
  <si>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</si>
  <si>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</si>
  <si>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</si>
  <si>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</si>
  <si>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</si>
  <si>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</si>
  <si>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</si>
  <si>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</si>
  <si>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</si>
  <si>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</si>
  <si>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</si>
  <si>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</si>
  <si>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</si>
  <si>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</si>
  <si>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</si>
  <si>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</si>
  <si>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</si>
  <si>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</si>
  <si>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</si>
  <si>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</si>
  <si>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</si>
  <si>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</si>
  <si>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</si>
  <si>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</si>
  <si>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</si>
  <si>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</si>
  <si>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</si>
  <si>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</si>
  <si>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</si>
  <si>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</si>
  <si>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</si>
  <si>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</si>
  <si>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</si>
  <si>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</si>
  <si>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</si>
  <si>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</si>
  <si>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</si>
  <si>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</si>
  <si>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</si>
  <si>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</si>
  <si>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</si>
  <si>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</si>
  <si>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</si>
  <si>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</si>
  <si>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</si>
  <si>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</si>
  <si>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</si>
  <si>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</si>
  <si>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</si>
  <si>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</si>
  <si>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</si>
  <si>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</si>
  <si>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</si>
  <si>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</si>
  <si>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</si>
  <si>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</si>
  <si>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</si>
  <si>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</si>
  <si>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</si>
  <si>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</si>
  <si>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</si>
  <si>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</si>
  <si>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</si>
  <si>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</si>
  <si>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</si>
  <si>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</si>
  <si>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</si>
  <si>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</si>
  <si>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</si>
  <si>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</si>
  <si>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</si>
  <si>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</si>
  <si>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</si>
  <si>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</si>
  <si>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</si>
  <si>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</si>
  <si>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</si>
  <si>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</si>
  <si>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</si>
  <si>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</si>
  <si>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</si>
  <si>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</si>
  <si>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</si>
  <si>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</si>
  <si>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</si>
  <si>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</si>
  <si>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</si>
  <si>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</si>
  <si>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</si>
  <si>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</si>
  <si>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</si>
  <si>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</si>
  <si>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</si>
  <si>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</si>
  <si>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</si>
  <si>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</si>
  <si>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</si>
  <si>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</si>
  <si>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</si>
  <si>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</si>
  <si>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</si>
  <si>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</si>
  <si>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</si>
  <si>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</si>
  <si>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</si>
  <si>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</si>
  <si>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</si>
  <si>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</si>
  <si>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</si>
  <si>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</si>
  <si>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</si>
  <si>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</si>
  <si>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</si>
  <si>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</si>
  <si>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</si>
  <si>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</si>
  <si>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</si>
  <si>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</si>
  <si>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</si>
  <si>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</si>
  <si>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</si>
  <si>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</si>
  <si>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</si>
  <si>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</si>
  <si>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</si>
  <si>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</si>
  <si>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</si>
  <si>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</si>
  <si>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</si>
  <si>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</si>
  <si>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</si>
  <si>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</si>
  <si>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</si>
  <si>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</si>
  <si>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</si>
  <si>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</si>
  <si>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</si>
  <si>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</si>
  <si>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</si>
  <si>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</si>
  <si>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</si>
  <si>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</si>
  <si>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</si>
  <si>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</si>
  <si>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</si>
  <si>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</si>
  <si>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</si>
  <si>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</si>
  <si>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</si>
  <si>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</si>
  <si>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</si>
  <si>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</si>
  <si>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</si>
  <si>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</si>
  <si>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</si>
  <si>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</si>
  <si>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</si>
  <si>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</si>
  <si>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</si>
  <si>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</si>
  <si>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</si>
  <si>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</si>
  <si>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</si>
  <si>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</si>
  <si>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</si>
  <si>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</si>
  <si>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</si>
  <si>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</si>
  <si>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</si>
  <si>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</si>
  <si>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</si>
  <si>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</si>
  <si>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</si>
  <si>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</si>
  <si>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</si>
  <si>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</si>
  <si>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</si>
  <si>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</si>
  <si>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</si>
  <si>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</si>
  <si>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</si>
  <si>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</si>
  <si>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</si>
  <si>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</si>
  <si>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</si>
  <si>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</si>
  <si>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</si>
  <si>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</si>
  <si>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</si>
  <si>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</si>
  <si>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</si>
  <si>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</si>
  <si>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</si>
  <si>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</si>
  <si>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</si>
  <si>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</si>
  <si>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</si>
  <si>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</si>
  <si>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</si>
  <si>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</si>
  <si>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</si>
  <si>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</si>
  <si>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</si>
  <si>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</si>
  <si>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</si>
  <si>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</si>
  <si>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</si>
  <si>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</si>
  <si>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</si>
  <si>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</si>
  <si>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</si>
  <si>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</si>
  <si>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</si>
  <si>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</si>
  <si>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</si>
  <si>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</si>
  <si>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</si>
  <si>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</si>
  <si>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</si>
  <si>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</si>
  <si>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</si>
  <si>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</si>
  <si>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</si>
  <si>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</si>
  <si>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</si>
  <si>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</si>
  <si>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</si>
  <si>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</si>
  <si>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</si>
  <si>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</si>
  <si>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</si>
  <si>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</si>
  <si>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</si>
  <si>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</si>
  <si>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</si>
  <si>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</si>
  <si>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</si>
  <si>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</si>
  <si>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</si>
  <si>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</si>
  <si>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</si>
  <si>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</si>
  <si>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</si>
  <si>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</si>
  <si>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</si>
  <si>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</si>
  <si>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</si>
  <si>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</si>
  <si>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</si>
  <si>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</si>
  <si>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</si>
  <si>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</si>
  <si>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</si>
  <si>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</si>
  <si>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</si>
  <si>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</si>
  <si>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</si>
  <si>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</si>
  <si>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</si>
  <si>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</si>
  <si>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</si>
  <si>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</si>
  <si>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</si>
  <si>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</si>
  <si>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</si>
  <si>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</si>
  <si>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</si>
  <si>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</si>
  <si>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</si>
  <si>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</si>
  <si>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</si>
  <si>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</si>
  <si>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</si>
  <si>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</si>
  <si>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</si>
  <si>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</si>
  <si>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</si>
  <si>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</si>
  <si>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</si>
  <si>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</si>
  <si>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</si>
  <si>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</si>
  <si>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</si>
  <si>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</si>
  <si>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</si>
  <si>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</si>
  <si>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</si>
  <si>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</si>
  <si>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</si>
  <si>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</si>
  <si>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</si>
  <si>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</si>
  <si>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</si>
  <si>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</si>
  <si>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</si>
  <si>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</si>
  <si>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</si>
  <si>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</si>
  <si>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</si>
  <si>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</si>
  <si>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</si>
  <si>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</si>
  <si>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</si>
  <si>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</si>
  <si>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</si>
  <si>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</si>
  <si>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</si>
  <si>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</si>
  <si>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</si>
  <si>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</si>
  <si>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</si>
  <si>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</si>
  <si>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</si>
  <si>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</si>
  <si>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</si>
  <si>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</si>
  <si>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</si>
  <si>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</si>
  <si>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</si>
  <si>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</si>
  <si>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</si>
  <si>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</si>
  <si>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</si>
  <si>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</si>
  <si>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</si>
  <si>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</si>
  <si>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</si>
  <si>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</si>
  <si>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</si>
  <si>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</si>
  <si>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</si>
  <si>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</si>
  <si>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</si>
  <si>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</si>
  <si>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</si>
  <si>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</si>
  <si>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</si>
  <si>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</si>
  <si>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</si>
  <si>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</si>
  <si>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</si>
  <si>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</si>
  <si>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</si>
  <si>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</si>
  <si>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</si>
  <si>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</si>
  <si>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</si>
  <si>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</si>
  <si>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</si>
  <si>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</si>
  <si>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</si>
  <si>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</si>
  <si>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</si>
  <si>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</si>
  <si>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</si>
  <si>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</si>
  <si>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</si>
  <si>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</si>
  <si>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</si>
  <si>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</si>
  <si>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</si>
  <si>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</si>
  <si>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</si>
  <si>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</si>
  <si>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</si>
  <si>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</si>
  <si>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</si>
  <si>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</si>
  <si>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</si>
  <si>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</si>
  <si>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</si>
  <si>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</si>
  <si>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</si>
  <si>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</si>
  <si>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</si>
  <si>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</si>
  <si>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</si>
  <si>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</si>
  <si>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</si>
  <si>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</si>
  <si>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</si>
  <si>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</si>
  <si>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</si>
  <si>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</si>
  <si>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</si>
  <si>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</si>
  <si>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</si>
  <si>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</si>
  <si>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</si>
  <si>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</si>
  <si>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</si>
  <si>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</si>
  <si>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</si>
  <si>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</si>
  <si>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</si>
  <si>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</si>
  <si>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</si>
  <si>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</si>
  <si>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</si>
  <si>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</si>
  <si>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</si>
  <si>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</si>
  <si>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</si>
  <si>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</si>
  <si>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</si>
  <si>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</si>
  <si>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</si>
  <si>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</si>
  <si>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</si>
  <si>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</si>
  <si>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</si>
  <si>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</si>
  <si>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</si>
  <si>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</si>
  <si>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</si>
  <si>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</si>
  <si>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</si>
  <si>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</si>
  <si>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</si>
  <si>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</si>
  <si>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</si>
  <si>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</si>
  <si>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</si>
  <si>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</si>
  <si>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</si>
  <si>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</si>
  <si>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</si>
  <si>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</si>
  <si>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</si>
  <si>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</si>
  <si>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</si>
  <si>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</si>
  <si>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</si>
  <si>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</si>
  <si>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</si>
  <si>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</si>
  <si>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</si>
  <si>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</si>
  <si>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</si>
  <si>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</si>
  <si>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</si>
  <si>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</si>
  <si>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</si>
  <si>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</si>
  <si>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</si>
  <si>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</si>
  <si>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</si>
  <si>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</si>
  <si>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</si>
  <si>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</si>
  <si>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</si>
  <si>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</si>
  <si>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</si>
  <si>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</si>
  <si>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</si>
  <si>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</si>
  <si>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</si>
  <si>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</si>
  <si>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</si>
  <si>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</si>
  <si>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</si>
  <si>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</si>
  <si>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</si>
  <si>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</si>
  <si>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</si>
  <si>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</si>
  <si>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</si>
  <si>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</si>
  <si>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</si>
  <si>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</si>
  <si>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</si>
  <si>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</si>
  <si>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</si>
  <si>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</si>
  <si>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</si>
  <si>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</si>
  <si>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</si>
  <si>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</si>
  <si>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</si>
  <si>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</si>
  <si>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</si>
  <si>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</si>
  <si>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</si>
  <si>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</si>
  <si>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</si>
  <si>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</si>
  <si>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</si>
  <si>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</si>
  <si>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</si>
  <si>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</si>
  <si>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</si>
  <si>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</si>
  <si>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</si>
  <si>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</si>
  <si>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</si>
  <si>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</si>
  <si>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</si>
  <si>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</si>
  <si>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</si>
  <si>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</si>
  <si>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</si>
  <si>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</si>
  <si>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</si>
  <si>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</si>
  <si>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</si>
  <si>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</si>
  <si>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</si>
  <si>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</si>
  <si>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</si>
  <si>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</si>
  <si>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</si>
  <si>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</si>
  <si>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</si>
  <si>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</si>
  <si>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</si>
  <si>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</si>
  <si>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</si>
  <si>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</si>
  <si>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</si>
  <si>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</si>
  <si>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</si>
  <si>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</si>
  <si>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</si>
  <si>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</si>
  <si>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</si>
  <si>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</si>
  <si>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</si>
  <si>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</si>
  <si>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</si>
  <si>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</si>
  <si>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</si>
  <si>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</si>
  <si>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</si>
  <si>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</si>
  <si>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</si>
  <si>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</si>
  <si>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</si>
  <si>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</si>
  <si>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</si>
  <si>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</si>
  <si>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</si>
  <si>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</si>
  <si>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</si>
  <si>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</si>
  <si>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</si>
  <si>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</si>
  <si>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</si>
  <si>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</si>
  <si>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</si>
  <si>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</si>
  <si>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</si>
  <si>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</si>
  <si>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</si>
  <si>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</si>
  <si>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</si>
  <si>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</si>
  <si>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</si>
  <si>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</si>
  <si>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</si>
  <si>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</si>
  <si>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</si>
  <si>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</si>
  <si>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</si>
  <si>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</si>
  <si>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</si>
  <si>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</si>
  <si>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</si>
  <si>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</si>
  <si>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</si>
  <si>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</si>
  <si>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</si>
  <si>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</si>
  <si>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</si>
  <si>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</si>
  <si>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</si>
  <si>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</si>
  <si>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</si>
  <si>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</si>
  <si>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</si>
  <si>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</si>
  <si>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</si>
  <si>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</si>
  <si>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</si>
  <si>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</si>
  <si>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</si>
  <si>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</si>
  <si>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</si>
  <si>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</si>
  <si>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</si>
  <si>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</si>
  <si>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</si>
  <si>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</si>
  <si>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</si>
  <si>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</si>
  <si>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</si>
  <si>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</si>
  <si>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</si>
  <si>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</si>
  <si>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</si>
  <si>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</si>
  <si>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</si>
  <si>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</si>
  <si>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</si>
  <si>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</si>
  <si>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</si>
  <si>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</si>
  <si>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</si>
  <si>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</si>
  <si>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</si>
  <si>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</si>
  <si>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</si>
  <si>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</si>
  <si>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</si>
  <si>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</si>
  <si>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</si>
  <si>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</si>
  <si>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</si>
  <si>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</si>
  <si>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</si>
  <si>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</si>
  <si>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</si>
  <si>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</si>
  <si>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</si>
  <si>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</si>
  <si>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</si>
  <si>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</si>
  <si>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</si>
  <si>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</si>
  <si>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</si>
  <si>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</si>
  <si>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</si>
  <si>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</si>
  <si>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</si>
  <si>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</si>
  <si>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</si>
  <si>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</si>
  <si>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</si>
  <si>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</si>
  <si>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</si>
  <si>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</si>
  <si>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</si>
  <si>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</si>
  <si>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</si>
  <si>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</si>
  <si>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</si>
  <si>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</si>
  <si>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</si>
  <si>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</si>
  <si>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</si>
  <si>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</si>
  <si>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</si>
  <si>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</si>
  <si>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</si>
  <si>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</si>
  <si>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</si>
  <si>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</si>
  <si>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</si>
  <si>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</si>
  <si>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</si>
  <si>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</si>
  <si>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</si>
  <si>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</si>
  <si>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</si>
  <si>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</si>
  <si>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</si>
  <si>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</si>
  <si>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</si>
  <si>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</si>
  <si>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</si>
  <si>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</si>
  <si>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</si>
  <si>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</si>
  <si>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</si>
  <si>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</si>
  <si>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</si>
  <si>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</si>
  <si>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</si>
  <si>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</si>
  <si>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</si>
  <si>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</si>
  <si>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</si>
  <si>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</si>
  <si>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</si>
  <si>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</si>
  <si>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</si>
  <si>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</si>
  <si>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</si>
  <si>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</si>
  <si>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</si>
  <si>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</si>
  <si>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</si>
  <si>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</si>
  <si>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</si>
  <si>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</si>
  <si>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</si>
  <si>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</si>
  <si>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</si>
  <si>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</si>
  <si>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</si>
  <si>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</si>
  <si>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</si>
  <si>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</si>
  <si>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</si>
  <si>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</si>
  <si>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</si>
  <si>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</si>
  <si>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</si>
  <si>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</si>
  <si>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</si>
  <si>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</si>
  <si>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</si>
  <si>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</si>
  <si>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</si>
  <si>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</si>
  <si>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</si>
  <si>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</si>
  <si>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</si>
  <si>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</si>
  <si>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</si>
  <si>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</si>
  <si>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</si>
  <si>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</si>
  <si>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</si>
  <si>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</si>
  <si>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</si>
  <si>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</si>
  <si>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</si>
  <si>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</si>
  <si>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</si>
  <si>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</si>
  <si>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</si>
  <si>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</si>
  <si>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</si>
  <si>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</si>
  <si>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</si>
  <si>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</si>
  <si>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</si>
  <si>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</si>
  <si>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</si>
  <si>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</si>
  <si>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</si>
  <si>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</si>
  <si>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</si>
  <si>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</si>
  <si>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</si>
  <si>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</si>
  <si>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</si>
  <si>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</si>
  <si>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</si>
  <si>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</si>
  <si>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</si>
  <si>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</si>
  <si>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</si>
  <si>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</si>
  <si>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</si>
  <si>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</si>
  <si>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</si>
  <si>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</si>
  <si>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</si>
  <si>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</si>
  <si>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</si>
  <si>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</si>
  <si>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</si>
  <si>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</si>
  <si>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</si>
  <si>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</si>
  <si>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</si>
  <si>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</si>
  <si>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</si>
  <si>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</si>
  <si>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</si>
  <si>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</si>
  <si>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</si>
  <si>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</si>
  <si>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</si>
  <si>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</si>
  <si>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</si>
  <si>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</si>
  <si>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</si>
  <si>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</si>
  <si>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</si>
  <si>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</si>
  <si>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</si>
  <si>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</si>
  <si>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</si>
  <si>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</si>
  <si>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</si>
  <si>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</si>
  <si>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</si>
  <si>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</si>
  <si>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</si>
  <si>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</si>
  <si>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</si>
  <si>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</si>
  <si>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</si>
  <si>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</si>
  <si>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</si>
  <si>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</si>
  <si>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</si>
  <si>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</si>
  <si>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</si>
  <si>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</si>
  <si>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</si>
  <si>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</si>
  <si>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</si>
  <si>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</si>
  <si>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</si>
  <si>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</si>
  <si>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</si>
  <si>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</si>
  <si>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</si>
  <si>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</si>
  <si>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</si>
  <si>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</si>
  <si>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</si>
  <si>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</si>
  <si>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</si>
  <si>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</si>
  <si>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</si>
  <si>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</si>
  <si>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</si>
  <si>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</si>
  <si>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</si>
  <si>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</si>
  <si>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</si>
  <si>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</si>
  <si>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</si>
  <si>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</si>
  <si>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</si>
  <si>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</si>
  <si>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</si>
  <si>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</si>
  <si>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</si>
  <si>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</si>
  <si>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</si>
  <si>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</si>
  <si>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</si>
  <si>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</si>
  <si>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</si>
  <si>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</si>
  <si>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</si>
  <si>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</si>
  <si>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</si>
  <si>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</si>
  <si>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</si>
  <si>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</si>
  <si>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</si>
  <si>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</si>
  <si>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</si>
  <si>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</si>
  <si>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</si>
  <si>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</si>
  <si>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</si>
  <si>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</si>
  <si>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</si>
  <si>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</si>
  <si>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</si>
  <si>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</si>
  <si>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</si>
  <si>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</si>
  <si>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</si>
  <si>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</si>
  <si>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</si>
  <si>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</si>
  <si>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</si>
  <si>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</si>
  <si>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</si>
  <si>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</si>
  <si>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</si>
  <si>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</si>
  <si>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</si>
  <si>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</si>
  <si>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</si>
  <si>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</si>
  <si>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</si>
  <si>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</si>
  <si>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</si>
  <si>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</si>
  <si>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</si>
  <si>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</si>
  <si>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</si>
  <si>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</si>
  <si>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</si>
  <si>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</si>
  <si>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</si>
  <si>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</si>
  <si>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</si>
  <si>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</si>
  <si>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</si>
  <si>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</si>
  <si>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</si>
  <si>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</si>
  <si>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</si>
  <si>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</si>
  <si>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</si>
  <si>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</si>
  <si>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</si>
  <si>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</si>
  <si>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</si>
  <si>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</si>
  <si>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</si>
  <si>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</si>
  <si>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</si>
  <si>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</si>
  <si>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</si>
  <si>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</si>
  <si>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</si>
  <si>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</si>
  <si>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</si>
  <si>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</si>
  <si>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</si>
  <si>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</si>
  <si>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</si>
  <si>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</si>
  <si>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</si>
  <si>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</si>
  <si>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</si>
  <si>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</si>
  <si>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</si>
  <si>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</si>
  <si>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</si>
  <si>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</si>
  <si>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</si>
  <si>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</si>
  <si>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</si>
  <si>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</si>
  <si>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</si>
  <si>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</si>
  <si>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</si>
  <si>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</si>
  <si>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</si>
  <si>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</si>
  <si>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</si>
  <si>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</si>
  <si>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</si>
  <si>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</si>
  <si>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</si>
  <si>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</si>
  <si>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</si>
  <si>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</si>
  <si>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</si>
  <si>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</si>
  <si>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</si>
  <si>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</si>
  <si>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</si>
  <si>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</si>
  <si>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</si>
  <si>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</si>
  <si>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</si>
  <si>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</si>
  <si>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</si>
  <si>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</si>
  <si>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</si>
  <si>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</si>
  <si>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</si>
  <si>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</si>
  <si>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</si>
  <si>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</si>
  <si>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</si>
  <si>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</si>
  <si>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</si>
  <si>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</si>
  <si>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</si>
  <si>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</si>
  <si>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</si>
  <si>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</si>
  <si>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</si>
  <si>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</si>
  <si>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</si>
  <si>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</si>
  <si>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</si>
  <si>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</si>
  <si>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</si>
  <si>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</si>
  <si>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</si>
  <si>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</si>
  <si>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</si>
  <si>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</si>
  <si>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</si>
  <si>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</si>
  <si>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</si>
  <si>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</si>
  <si>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</si>
  <si>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</si>
  <si>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</si>
  <si>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</si>
  <si>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</si>
  <si>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</si>
  <si>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</si>
  <si>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</si>
  <si>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</si>
  <si>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</si>
  <si>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</si>
  <si>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</si>
  <si>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</si>
  <si>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</si>
  <si>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</si>
  <si>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</si>
  <si>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</si>
  <si>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</si>
  <si>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</si>
  <si>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</si>
  <si>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</si>
  <si>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</si>
  <si>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</si>
  <si>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</si>
  <si>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</si>
  <si>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</si>
  <si>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</si>
  <si>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</si>
  <si>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</si>
  <si>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</si>
  <si>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</si>
  <si>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</si>
  <si>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</si>
  <si>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</si>
  <si>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</si>
  <si>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</si>
  <si>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</si>
  <si>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</si>
  <si>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</si>
  <si>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</si>
  <si>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</si>
  <si>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</si>
  <si>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</si>
  <si>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</si>
  <si>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</si>
  <si>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</si>
  <si>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</si>
  <si>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</si>
  <si>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</si>
  <si>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</si>
  <si>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</si>
  <si>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</si>
  <si>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</si>
  <si>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</si>
  <si>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</si>
  <si>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</si>
  <si>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</si>
  <si>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</si>
  <si>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</si>
  <si>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</si>
  <si>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</si>
  <si>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</si>
  <si>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</si>
  <si>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</si>
  <si>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</si>
  <si>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</si>
  <si>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</si>
  <si>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</si>
  <si>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</si>
  <si>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</si>
  <si>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</si>
  <si>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</si>
  <si>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</si>
  <si>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</si>
  <si>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</si>
  <si>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</si>
  <si>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</si>
  <si>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</si>
  <si>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</si>
  <si>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</si>
  <si>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</si>
  <si>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</si>
  <si>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</si>
  <si>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</si>
  <si>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</si>
  <si>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</si>
  <si>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</si>
  <si>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</si>
  <si>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</si>
  <si>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</si>
  <si>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</si>
  <si>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</si>
  <si>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</si>
  <si>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</si>
  <si>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</si>
  <si>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</si>
  <si>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</si>
  <si>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</si>
  <si>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</si>
  <si>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</si>
  <si>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</si>
  <si>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</si>
  <si>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</si>
  <si>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</si>
  <si>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</si>
  <si>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</si>
  <si>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</si>
  <si>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</si>
  <si>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</si>
  <si>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</si>
  <si>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</si>
  <si>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</si>
  <si>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</si>
  <si>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</si>
  <si>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</si>
  <si>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</si>
  <si>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</si>
  <si>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</si>
  <si>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</si>
  <si>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</si>
  <si>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</si>
  <si>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</si>
  <si>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</si>
  <si>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</si>
  <si>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</si>
  <si>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</si>
  <si>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</si>
  <si>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</si>
  <si>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</si>
  <si>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</si>
  <si>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</si>
  <si>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</si>
  <si>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</si>
  <si>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</si>
  <si>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</si>
  <si>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</si>
  <si>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</si>
  <si>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</si>
  <si>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</si>
  <si>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</si>
  <si>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</si>
  <si>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</si>
  <si>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</si>
  <si>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</si>
  <si>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</si>
  <si>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</si>
  <si>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</si>
  <si>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</si>
  <si>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</si>
  <si>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</si>
  <si>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</si>
  <si>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</si>
  <si>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</si>
  <si>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</si>
  <si>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</si>
  <si>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</si>
  <si>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</si>
  <si>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</si>
  <si>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</si>
  <si>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</si>
  <si>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</si>
  <si>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</si>
  <si>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</si>
  <si>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</si>
  <si>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</si>
  <si>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</si>
  <si>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</si>
  <si>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</si>
  <si>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</si>
  <si>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</si>
  <si>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</si>
  <si>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</si>
  <si>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</si>
  <si>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</si>
  <si>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</si>
  <si>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</si>
  <si>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</si>
  <si>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</si>
  <si>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</si>
  <si>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</si>
  <si>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</si>
  <si>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</si>
  <si>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</si>
  <si>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</si>
  <si>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</si>
  <si>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</si>
  <si>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</si>
  <si>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</si>
  <si>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</si>
  <si>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</si>
  <si>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</si>
  <si>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</si>
  <si>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</si>
  <si>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</si>
  <si>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</si>
  <si>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</si>
  <si>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</si>
  <si>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</si>
  <si>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</si>
  <si>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</si>
  <si>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</si>
  <si>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</si>
  <si>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</si>
  <si>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</si>
  <si>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</si>
  <si>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</si>
  <si>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</si>
  <si>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</si>
  <si>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</si>
  <si>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</si>
  <si>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</si>
  <si>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</si>
  <si>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</si>
  <si>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</si>
  <si>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</si>
  <si>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</si>
  <si>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</si>
  <si>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</si>
  <si>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</si>
  <si>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</si>
  <si>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</si>
  <si>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</si>
  <si>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</si>
  <si>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</si>
  <si>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</si>
  <si>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</si>
  <si>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</si>
  <si>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</si>
  <si>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</si>
  <si>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</si>
  <si>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</si>
  <si>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</si>
  <si>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</si>
  <si>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</si>
  <si>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</si>
  <si>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</si>
  <si>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</si>
  <si>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</si>
  <si>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</si>
  <si>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</si>
  <si>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</si>
  <si>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</si>
  <si>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</si>
  <si>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</si>
  <si>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</si>
  <si>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</si>
  <si>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</si>
  <si>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</si>
  <si>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</si>
  <si>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</si>
  <si>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</si>
  <si>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</si>
  <si>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</si>
  <si>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</si>
  <si>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</si>
  <si>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</si>
  <si>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</si>
  <si>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</si>
  <si>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</si>
  <si>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</si>
  <si>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</si>
  <si>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</si>
  <si>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</si>
  <si>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</si>
  <si>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</si>
  <si>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</si>
  <si>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</si>
  <si>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</si>
  <si>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</si>
  <si>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</si>
  <si>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</si>
  <si>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</si>
  <si>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</si>
  <si>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</si>
  <si>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</si>
  <si>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</si>
  <si>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</si>
  <si>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</si>
  <si>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</si>
  <si>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</si>
  <si>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</si>
  <si>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</si>
  <si>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</si>
  <si>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</si>
  <si>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</si>
  <si>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</si>
  <si>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</si>
  <si>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</si>
  <si>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</si>
  <si>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</si>
  <si>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</si>
  <si>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</si>
  <si>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</si>
  <si>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</si>
  <si>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</si>
  <si>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</si>
  <si>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</si>
  <si>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</si>
  <si>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</si>
  <si>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</si>
  <si>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</si>
  <si>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</si>
  <si>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</si>
  <si>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</si>
  <si>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</si>
  <si>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</si>
  <si>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</si>
  <si>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</si>
  <si>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</si>
  <si>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</si>
  <si>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</si>
  <si>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</si>
  <si>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</si>
  <si>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</si>
  <si>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</si>
  <si>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</si>
  <si>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</si>
  <si>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</si>
  <si>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</si>
  <si>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</si>
  <si>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</si>
  <si>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</si>
  <si>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</si>
  <si>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</si>
  <si>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</si>
  <si>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</si>
  <si>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</si>
  <si>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</si>
  <si>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</si>
  <si>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</si>
  <si>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</si>
  <si>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</si>
  <si>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</si>
  <si>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</si>
  <si>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</si>
  <si>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</si>
  <si>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</si>
  <si>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</si>
  <si>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</si>
  <si>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</si>
  <si>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</si>
  <si>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</si>
  <si>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</si>
  <si>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</si>
  <si>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</si>
  <si>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</si>
  <si>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</si>
  <si>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</si>
  <si>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</si>
  <si>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</si>
  <si>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</si>
  <si>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</si>
  <si>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</si>
  <si>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</si>
  <si>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</si>
  <si>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</si>
  <si>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</si>
  <si>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</si>
  <si>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</si>
  <si>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</si>
  <si>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</si>
  <si>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</si>
  <si>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</si>
  <si>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</si>
  <si>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</si>
  <si>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</si>
  <si>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</si>
  <si>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</si>
  <si>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</si>
  <si>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</si>
  <si>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</si>
  <si>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</si>
  <si>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</si>
  <si>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</si>
  <si>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</si>
  <si>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</si>
  <si>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</si>
  <si>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</si>
  <si>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</si>
  <si>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</si>
  <si>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</si>
  <si>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</si>
  <si>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</si>
  <si>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</si>
  <si>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</si>
  <si>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</si>
  <si>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</si>
  <si>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</si>
  <si>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</si>
  <si>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</si>
  <si>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</si>
  <si>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</si>
  <si>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</si>
  <si>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</si>
  <si>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</si>
  <si>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</si>
  <si>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</si>
  <si>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</si>
  <si>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</si>
  <si>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</si>
  <si>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</si>
  <si>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</si>
  <si>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</si>
  <si>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</si>
  <si>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</si>
  <si>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</si>
  <si>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</si>
  <si>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</si>
  <si>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</si>
  <si>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</si>
  <si>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</si>
  <si>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</si>
  <si>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</si>
  <si>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</si>
  <si>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</si>
  <si>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</si>
  <si>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</si>
  <si>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</si>
  <si>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</si>
  <si>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</si>
  <si>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</si>
  <si>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</si>
  <si>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</si>
  <si>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</si>
  <si>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</si>
  <si>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</si>
  <si>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</si>
  <si>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</si>
  <si>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</si>
  <si>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</si>
  <si>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</si>
  <si>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</si>
  <si>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</si>
  <si>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</si>
  <si>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</si>
  <si>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</si>
  <si>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</si>
  <si>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</si>
  <si>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</si>
  <si>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</si>
  <si>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</si>
  <si>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</si>
  <si>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</si>
  <si>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</si>
  <si>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</si>
  <si>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</si>
  <si>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</si>
  <si>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</si>
  <si>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</si>
  <si>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</si>
  <si>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</si>
  <si>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</si>
  <si>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</si>
  <si>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</si>
  <si>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</si>
  <si>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</si>
  <si>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</si>
  <si>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</si>
  <si>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</si>
  <si>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</si>
  <si>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</si>
  <si>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</si>
  <si>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</si>
  <si>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</si>
  <si>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</si>
  <si>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</si>
  <si>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</si>
  <si>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</si>
  <si>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</si>
  <si>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</si>
  <si>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</si>
  <si>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</si>
  <si>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</si>
  <si>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</si>
  <si>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</si>
  <si>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</si>
  <si>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</si>
  <si>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</si>
  <si>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</si>
  <si>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</si>
  <si>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</si>
  <si>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</si>
  <si>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</si>
  <si>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</si>
  <si>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</si>
  <si>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</si>
  <si>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</si>
  <si>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</si>
  <si>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</si>
  <si>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</si>
  <si>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</si>
  <si>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</si>
  <si>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</si>
  <si>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</si>
  <si>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</si>
  <si>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</si>
  <si>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</si>
  <si>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</si>
  <si>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</si>
  <si>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</si>
  <si>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</si>
  <si>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</si>
  <si>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</si>
  <si>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</si>
  <si>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</si>
  <si>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</si>
  <si>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</si>
  <si>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</si>
  <si>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</si>
  <si>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</si>
  <si>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</si>
  <si>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</si>
  <si>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</si>
  <si>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</si>
  <si>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</si>
  <si>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</si>
  <si>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</si>
  <si>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</si>
  <si>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</si>
  <si>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</si>
  <si>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</si>
  <si>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</si>
  <si>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</si>
  <si>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</si>
  <si>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</si>
  <si>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</si>
  <si>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</si>
  <si>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</si>
  <si>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</si>
  <si>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</si>
  <si>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</si>
  <si>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</si>
  <si>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</si>
  <si>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</si>
  <si>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</si>
  <si>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</si>
  <si>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</si>
  <si>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</si>
  <si>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</si>
  <si>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</si>
  <si>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</si>
  <si>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</si>
  <si>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</si>
  <si>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</si>
  <si>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</si>
  <si>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</si>
  <si>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</si>
  <si>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</si>
  <si>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</si>
  <si>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</si>
  <si>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</si>
  <si>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</si>
  <si>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</si>
  <si>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</si>
  <si>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</si>
  <si>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</si>
  <si>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</si>
  <si>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</si>
  <si>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</si>
  <si>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</si>
  <si>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</si>
  <si>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</si>
  <si>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</si>
  <si>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</si>
  <si>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</si>
  <si>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</si>
  <si>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</si>
  <si>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</si>
  <si>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</si>
  <si>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</si>
  <si>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</si>
  <si>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</si>
  <si>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</si>
  <si>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</si>
  <si>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</si>
  <si>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</si>
  <si>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</si>
  <si>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</si>
  <si>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</si>
  <si>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</si>
  <si>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</si>
  <si>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</si>
  <si>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</si>
  <si>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</si>
  <si>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</si>
  <si>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</si>
  <si>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</si>
  <si>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</si>
  <si>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</si>
  <si>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</si>
  <si>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</si>
  <si>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</si>
  <si>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</si>
  <si>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</si>
  <si>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</si>
  <si>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</si>
  <si>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</si>
  <si>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</si>
  <si>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</si>
  <si>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</si>
  <si>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</si>
  <si>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</si>
  <si>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</si>
  <si>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</si>
  <si>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</si>
  <si>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</si>
  <si>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</si>
  <si>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</si>
  <si>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</si>
  <si>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</si>
  <si>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</si>
  <si>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</si>
  <si>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</si>
  <si>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</si>
  <si>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</si>
  <si>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</si>
  <si>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</si>
  <si>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</si>
  <si>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</si>
  <si>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</si>
  <si>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</si>
  <si>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</si>
  <si>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</si>
  <si>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</si>
  <si>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</si>
  <si>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</si>
  <si>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</si>
  <si>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</si>
  <si>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</si>
  <si>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</si>
  <si>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</si>
  <si>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</si>
  <si>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</si>
  <si>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</si>
  <si>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</si>
  <si>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</si>
  <si>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</si>
  <si>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</si>
  <si>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</si>
  <si>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</si>
  <si>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</si>
  <si>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</si>
  <si>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</si>
  <si>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</si>
  <si>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</si>
  <si>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</si>
  <si>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</si>
  <si>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</si>
  <si>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</si>
  <si>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</si>
  <si>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</si>
  <si>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</si>
  <si>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</si>
  <si>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</si>
  <si>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</si>
  <si>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</si>
  <si>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</si>
  <si>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</si>
  <si>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</si>
  <si>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</si>
  <si>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</si>
  <si>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</si>
  <si>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</si>
  <si>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</si>
  <si>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</si>
  <si>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</si>
  <si>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</si>
  <si>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</si>
  <si>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</si>
  <si>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</si>
  <si>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</si>
  <si>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</si>
  <si>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</si>
  <si>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</si>
  <si>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</si>
  <si>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</si>
  <si>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</si>
  <si>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</si>
  <si>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</si>
  <si>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</si>
  <si>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</si>
  <si>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</si>
  <si>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</si>
  <si>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</si>
  <si>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</si>
  <si>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</si>
  <si>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</si>
  <si>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</si>
  <si>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</si>
  <si>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</si>
  <si>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</si>
  <si>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</si>
  <si>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</si>
  <si>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</si>
  <si>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</si>
  <si>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</si>
  <si>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</si>
  <si>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</si>
  <si>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</si>
  <si>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</si>
  <si>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</si>
  <si>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</si>
  <si>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</si>
  <si>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</si>
  <si>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</si>
  <si>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</si>
  <si>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</si>
  <si>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</si>
  <si>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</si>
  <si>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</si>
  <si>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</si>
  <si>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</si>
  <si>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</si>
  <si>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</si>
  <si>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</si>
  <si>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</si>
  <si>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</si>
  <si>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</si>
  <si>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</si>
  <si>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</si>
  <si>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</si>
  <si>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</si>
  <si>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</si>
  <si>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</si>
  <si>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</si>
  <si>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</si>
  <si>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</si>
  <si>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</si>
  <si>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</si>
  <si>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</si>
  <si>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</si>
  <si>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</si>
  <si>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</si>
  <si>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</si>
  <si>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</si>
  <si>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</si>
  <si>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</si>
  <si>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</si>
  <si>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</si>
  <si>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</si>
  <si>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</si>
  <si>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</si>
  <si>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</si>
  <si>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</si>
  <si>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</si>
  <si>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</si>
  <si>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</si>
  <si>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</si>
  <si>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</si>
  <si>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</si>
  <si>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</si>
  <si>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</si>
  <si>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</si>
  <si>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</si>
  <si>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</si>
  <si>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</si>
  <si>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</si>
  <si>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</si>
  <si>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</si>
  <si>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</si>
  <si>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</si>
  <si>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</si>
  <si>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</si>
  <si>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</si>
  <si>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</si>
  <si>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</si>
  <si>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</si>
  <si>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</si>
  <si>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</si>
  <si>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</si>
  <si>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</si>
  <si>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</si>
  <si>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</si>
  <si>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</si>
  <si>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</si>
  <si>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</si>
  <si>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</si>
  <si>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</si>
  <si>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</si>
  <si>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</si>
  <si>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</si>
  <si>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</si>
  <si>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</si>
  <si>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</si>
  <si>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</si>
  <si>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</si>
  <si>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</si>
  <si>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</si>
  <si>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</si>
  <si>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</si>
  <si>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</si>
  <si>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</si>
  <si>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</si>
  <si>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</si>
  <si>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</si>
  <si>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</si>
  <si>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</si>
  <si>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</si>
  <si>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</si>
  <si>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</si>
  <si>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</si>
  <si>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</si>
  <si>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</si>
  <si>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</si>
  <si>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</si>
  <si>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</si>
  <si>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</si>
  <si>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</si>
  <si>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</si>
  <si>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</si>
  <si>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</si>
  <si>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</si>
  <si>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</si>
  <si>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</si>
  <si>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</si>
  <si>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</si>
  <si>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</si>
  <si>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</si>
  <si>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</si>
  <si>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</si>
  <si>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</si>
  <si>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</si>
  <si>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</si>
  <si>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</si>
  <si>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</si>
  <si>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</si>
  <si>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</si>
  <si>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</si>
  <si>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</si>
  <si>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</si>
  <si>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</si>
  <si>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</si>
  <si>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</si>
  <si>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</si>
  <si>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</si>
  <si>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</si>
  <si>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</si>
  <si>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</si>
  <si>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</si>
  <si>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</si>
  <si>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</si>
  <si>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</si>
  <si>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</si>
  <si>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</si>
  <si>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</si>
  <si>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</si>
  <si>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</si>
  <si>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</si>
  <si>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</si>
  <si>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</si>
  <si>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</si>
  <si>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</si>
  <si>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</si>
  <si>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</si>
  <si>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</si>
  <si>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</si>
  <si>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</si>
  <si>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</si>
  <si>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</si>
  <si>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</si>
  <si>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</si>
  <si>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</si>
  <si>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</si>
  <si>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</si>
  <si>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</si>
  <si>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</si>
  <si>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</si>
  <si>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</si>
  <si>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</si>
  <si>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</si>
  <si>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</si>
  <si>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</si>
  <si>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</si>
  <si>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</si>
  <si>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</si>
  <si>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</si>
  <si>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</si>
  <si>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</si>
  <si>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</si>
  <si>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</si>
  <si>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</si>
  <si>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</si>
  <si>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</si>
  <si>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</si>
  <si>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</si>
  <si>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</si>
  <si>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</si>
  <si>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</si>
  <si>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</si>
  <si>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</si>
  <si>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</si>
  <si>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</si>
  <si>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</si>
  <si>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</si>
  <si>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</si>
  <si>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</si>
  <si>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</si>
  <si>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</si>
  <si>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</si>
  <si>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</si>
  <si>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</si>
  <si>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</si>
  <si>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</si>
  <si>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</si>
  <si>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</si>
  <si>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</si>
  <si>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</si>
  <si>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</si>
  <si>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</si>
  <si>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</si>
  <si>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</si>
  <si>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</si>
  <si>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</si>
  <si>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</si>
  <si>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</si>
  <si>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</si>
  <si>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</si>
  <si>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</si>
  <si>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</si>
  <si>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</si>
  <si>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</si>
  <si>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</si>
  <si>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</si>
  <si>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</si>
  <si>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</si>
  <si>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</si>
  <si>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</si>
  <si>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</si>
  <si>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</si>
  <si>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</si>
  <si>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</si>
  <si>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</si>
  <si>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</si>
  <si>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</si>
  <si>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</si>
  <si>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</si>
  <si>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</si>
  <si>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</si>
  <si>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</si>
  <si>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</si>
  <si>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</si>
  <si>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</si>
  <si>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</si>
  <si>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</si>
  <si>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</si>
  <si>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</si>
  <si>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</si>
  <si>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</si>
  <si>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</si>
  <si>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</si>
  <si>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</si>
  <si>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</si>
  <si>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</si>
  <si>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</si>
  <si>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</si>
  <si>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</si>
  <si>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</si>
  <si>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</si>
  <si>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</si>
  <si>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</si>
  <si>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</si>
  <si>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</si>
  <si>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</si>
  <si>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</si>
  <si>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</si>
  <si>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</si>
  <si>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</si>
  <si>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</si>
  <si>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</si>
  <si>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</si>
  <si>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</si>
  <si>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</si>
  <si>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</si>
  <si>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</si>
  <si>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</si>
  <si>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</si>
  <si>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</si>
  <si>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</si>
  <si>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</si>
  <si>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</si>
  <si>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</si>
  <si>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</si>
  <si>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</si>
  <si>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</si>
  <si>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</si>
  <si>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</si>
  <si>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</si>
  <si>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</si>
  <si>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</si>
  <si>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</si>
  <si>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</si>
  <si>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</si>
  <si>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</si>
  <si>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</si>
  <si>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</si>
  <si>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</si>
  <si>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</si>
  <si>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</si>
  <si>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</si>
  <si>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</si>
  <si>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</si>
  <si>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</si>
  <si>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</si>
  <si>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</si>
  <si>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</si>
  <si>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</si>
  <si>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</si>
  <si>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</si>
  <si>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</si>
  <si>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</si>
  <si>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</si>
  <si>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</si>
  <si>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</si>
  <si>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</si>
  <si>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</si>
  <si>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</si>
  <si>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</si>
  <si>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</si>
  <si>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</si>
  <si>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</si>
  <si>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</si>
  <si>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</si>
  <si>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</si>
  <si>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</si>
  <si>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</si>
  <si>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</si>
  <si>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</si>
  <si>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</si>
  <si>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</si>
  <si>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</si>
  <si>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</si>
  <si>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</si>
  <si>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</si>
  <si>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</si>
  <si>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</si>
  <si>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</si>
  <si>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</si>
  <si>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</si>
  <si>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</si>
  <si>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</si>
  <si>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</si>
  <si>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</si>
  <si>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</si>
  <si>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</si>
  <si>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</si>
  <si>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</si>
  <si>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</si>
  <si>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</si>
  <si>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</si>
  <si>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</si>
  <si>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</si>
  <si>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</si>
  <si>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</si>
  <si>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</si>
  <si>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</si>
  <si>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</si>
  <si>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</si>
  <si>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</si>
  <si>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</si>
  <si>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</si>
  <si>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</si>
  <si>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</si>
  <si>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</si>
  <si>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</si>
  <si>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</si>
  <si>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</si>
  <si>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</si>
  <si>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</si>
  <si>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</si>
  <si>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</si>
  <si>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</si>
  <si>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</si>
  <si>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</si>
  <si>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</si>
  <si>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</si>
  <si>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</si>
  <si>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</si>
  <si>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</si>
  <si>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</si>
  <si>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</si>
  <si>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</si>
  <si>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</si>
  <si>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</si>
  <si>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</si>
  <si>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</si>
  <si>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</si>
  <si>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</si>
  <si>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</si>
  <si>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</si>
  <si>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</si>
  <si>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</si>
  <si>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</si>
  <si>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</si>
  <si>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</si>
  <si>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</si>
  <si>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</si>
  <si>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</si>
  <si>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</si>
  <si>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</si>
  <si>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</si>
  <si>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</si>
  <si>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</si>
  <si>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</si>
  <si>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</si>
  <si>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</si>
  <si>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</si>
  <si>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</si>
  <si>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</si>
  <si>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</si>
  <si>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</si>
  <si>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</si>
  <si>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</si>
  <si>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</si>
  <si>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</si>
  <si>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</si>
  <si>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</si>
  <si>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</si>
  <si>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</si>
  <si>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</si>
  <si>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</si>
  <si>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</si>
  <si>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</si>
  <si>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</si>
  <si>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</si>
  <si>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</si>
  <si>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</si>
  <si>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</si>
  <si>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</si>
  <si>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</si>
  <si>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</si>
  <si>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</si>
  <si>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</si>
  <si>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</si>
  <si>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</si>
  <si>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</si>
  <si>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</si>
  <si>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</si>
  <si>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</si>
  <si>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</si>
  <si>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</si>
  <si>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</si>
  <si>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</si>
  <si>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</si>
  <si>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</si>
  <si>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</si>
  <si>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</si>
  <si>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</si>
  <si>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</si>
  <si>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</si>
  <si>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</si>
  <si>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</si>
  <si>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</si>
  <si>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</si>
  <si>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</si>
  <si>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</si>
  <si>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</si>
  <si>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</si>
  <si>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</si>
  <si>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</si>
  <si>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</si>
  <si>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</si>
  <si>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</si>
  <si>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</si>
  <si>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</si>
  <si>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</si>
  <si>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</si>
  <si>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</si>
  <si>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</si>
  <si>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</si>
  <si>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</si>
  <si>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</si>
  <si>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</si>
  <si>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</si>
  <si>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</si>
  <si>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</si>
  <si>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</si>
  <si>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</si>
  <si>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</si>
  <si>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</si>
  <si>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</si>
  <si>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</si>
  <si>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</si>
  <si>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</si>
  <si>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</si>
  <si>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</si>
  <si>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</si>
  <si>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</si>
  <si>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</si>
  <si>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</si>
  <si>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</si>
  <si>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</si>
  <si>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</si>
  <si>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</si>
  <si>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</si>
  <si>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</si>
  <si>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</si>
  <si>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</si>
  <si>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</si>
  <si>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</si>
  <si>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</si>
  <si>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</si>
  <si>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</si>
  <si>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</si>
  <si>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</si>
  <si>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</si>
  <si>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</si>
  <si>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</si>
  <si>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</si>
  <si>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</si>
  <si>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</si>
  <si>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</si>
  <si>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</si>
  <si>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</si>
  <si>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</si>
  <si>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</si>
  <si>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</si>
  <si>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</si>
  <si>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</si>
  <si>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</si>
  <si>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</si>
  <si>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</si>
  <si>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</si>
  <si>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</si>
  <si>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</si>
  <si>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</si>
  <si>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</si>
  <si>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</si>
  <si>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</si>
  <si>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</si>
  <si>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</si>
  <si>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</si>
  <si>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</si>
  <si>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</si>
  <si>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</si>
  <si>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</si>
  <si>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</si>
  <si>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</si>
  <si>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</si>
  <si>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</si>
  <si>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</si>
  <si>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</si>
  <si>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</si>
  <si>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</si>
  <si>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</si>
  <si>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</si>
  <si>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</si>
  <si>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</si>
  <si>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</si>
  <si>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</si>
  <si>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</si>
  <si>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</si>
  <si>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</si>
  <si>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</si>
  <si>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</si>
  <si>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</si>
  <si>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</si>
  <si>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</si>
  <si>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</si>
  <si>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</si>
  <si>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</si>
  <si>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</si>
  <si>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</si>
  <si>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</si>
  <si>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</si>
  <si>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</si>
  <si>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</si>
  <si>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</si>
  <si>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</si>
  <si>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</si>
  <si>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</si>
  <si>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</si>
  <si>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</si>
  <si>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</si>
  <si>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</si>
  <si>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</si>
  <si>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</si>
  <si>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</si>
  <si>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</si>
  <si>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</si>
  <si>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</si>
  <si>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</si>
  <si>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</si>
  <si>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</si>
  <si>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</si>
  <si>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</si>
  <si>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</si>
  <si>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</si>
  <si>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</si>
  <si>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</si>
  <si>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</si>
  <si>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</si>
  <si>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</si>
  <si>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</si>
  <si>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</si>
  <si>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</si>
  <si>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</si>
  <si>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</si>
  <si>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</si>
  <si>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</si>
  <si>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</si>
  <si>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</si>
  <si>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</si>
  <si>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</si>
  <si>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</si>
  <si>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</si>
  <si>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</si>
  <si>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</si>
  <si>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</si>
  <si>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</si>
  <si>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</si>
  <si>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</si>
  <si>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</si>
  <si>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</si>
  <si>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</si>
  <si>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</si>
  <si>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</si>
  <si>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</si>
  <si>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</si>
  <si>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</si>
  <si>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</si>
  <si>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</si>
  <si>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</si>
  <si>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</si>
  <si>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</si>
  <si>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</si>
  <si>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</si>
  <si>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</si>
  <si>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</si>
  <si>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</si>
  <si>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</si>
  <si>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</si>
  <si>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</si>
  <si>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</si>
  <si>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</si>
  <si>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</si>
  <si>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</si>
  <si>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</si>
  <si>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</si>
  <si>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</si>
  <si>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</si>
  <si>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</si>
  <si>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</si>
  <si>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</si>
  <si>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</si>
  <si>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</si>
  <si>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</si>
  <si>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</si>
  <si>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</si>
  <si>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</si>
  <si>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</si>
  <si>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</si>
  <si>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</si>
  <si>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</si>
  <si>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</si>
  <si>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</si>
  <si>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</si>
  <si>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</si>
  <si>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</si>
  <si>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</si>
  <si>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</si>
  <si>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</si>
  <si>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</si>
  <si>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</si>
  <si>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</si>
  <si>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</si>
  <si>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</si>
  <si>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</si>
  <si>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</si>
  <si>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</si>
  <si>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</si>
  <si>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</si>
  <si>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</si>
  <si>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</si>
  <si>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</si>
  <si>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</si>
  <si>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</si>
  <si>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</si>
  <si>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</si>
  <si>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</si>
  <si>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</si>
  <si>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</si>
  <si>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</si>
  <si>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</si>
  <si>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</si>
  <si>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</si>
  <si>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</si>
  <si>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</si>
  <si>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</si>
  <si>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</si>
  <si>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</si>
  <si>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</si>
  <si>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</si>
  <si>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</si>
  <si>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</si>
  <si>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</si>
  <si>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</si>
  <si>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</si>
  <si>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</si>
  <si>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</si>
  <si>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</si>
  <si>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</si>
  <si>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</si>
  <si>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</si>
  <si>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</si>
  <si>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</si>
  <si>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</si>
  <si>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</si>
  <si>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</si>
  <si>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</si>
  <si>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</si>
  <si>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</si>
  <si>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</si>
  <si>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</si>
  <si>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</si>
  <si>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</si>
  <si>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</si>
  <si>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</si>
  <si>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</si>
  <si>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</si>
  <si>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</si>
  <si>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</si>
  <si>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</si>
  <si>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</si>
  <si>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</si>
  <si>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</si>
  <si>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</si>
  <si>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</si>
  <si>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</si>
  <si>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</si>
  <si>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</si>
  <si>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</si>
  <si>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</si>
  <si>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</si>
  <si>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</si>
  <si>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</si>
  <si>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</si>
  <si>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</si>
  <si>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</si>
  <si>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</si>
  <si>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</si>
  <si>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</si>
  <si>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</si>
  <si>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</si>
  <si>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</si>
  <si>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</si>
  <si>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</si>
  <si>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</si>
  <si>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</si>
  <si>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</si>
  <si>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</si>
  <si>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</si>
  <si>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</si>
  <si>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</si>
  <si>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</si>
  <si>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</si>
  <si>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</si>
  <si>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</si>
  <si>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</si>
  <si>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</si>
  <si>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</si>
  <si>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</si>
  <si>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</si>
  <si>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</si>
  <si>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</si>
  <si>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</si>
  <si>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</si>
  <si>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</si>
  <si>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</si>
  <si>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</si>
  <si>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</si>
  <si>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</si>
  <si>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</si>
  <si>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</si>
  <si>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</si>
  <si>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</si>
  <si>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</si>
  <si>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</si>
  <si>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</si>
  <si>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</si>
  <si>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</si>
  <si>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</si>
  <si>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</si>
  <si>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</si>
  <si>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</si>
  <si>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</si>
  <si>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</si>
  <si>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</si>
  <si>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</si>
  <si>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</si>
  <si>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</si>
  <si>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</si>
  <si>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</si>
  <si>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</si>
  <si>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</si>
  <si>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</si>
  <si>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</si>
  <si>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</si>
  <si>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</si>
  <si>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</si>
  <si>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</si>
  <si>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</si>
  <si>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</si>
  <si>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</si>
  <si>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</si>
  <si>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</si>
  <si>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</si>
  <si>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</si>
  <si>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</si>
  <si>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</si>
  <si>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</si>
  <si>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</si>
  <si>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</si>
  <si>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</si>
  <si>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</si>
  <si>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</si>
  <si>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</si>
  <si>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</si>
  <si>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</si>
  <si>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</si>
  <si>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</si>
  <si>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</si>
  <si>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</si>
  <si>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</si>
  <si>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</si>
  <si>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</si>
  <si>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</si>
  <si>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</si>
  <si>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</si>
  <si>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</si>
  <si>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</si>
  <si>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</si>
  <si>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</si>
  <si>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</si>
  <si>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</si>
  <si>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</si>
  <si>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</si>
  <si>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</si>
  <si>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</si>
  <si>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</si>
  <si>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</si>
  <si>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</si>
  <si>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</si>
  <si>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</si>
  <si>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</si>
  <si>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</si>
  <si>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</si>
  <si>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</si>
  <si>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</si>
  <si>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</si>
  <si>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</si>
  <si>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</si>
  <si>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</si>
  <si>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</si>
  <si>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</si>
  <si>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</si>
  <si>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</si>
  <si>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</si>
  <si>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</si>
  <si>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</si>
  <si>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</si>
  <si>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</si>
  <si>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</si>
  <si>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</si>
  <si>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</si>
  <si>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</si>
  <si>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</si>
  <si>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</si>
  <si>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</si>
  <si>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</si>
  <si>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</si>
  <si>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</si>
  <si>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</si>
  <si>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</si>
  <si>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</si>
  <si>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</si>
  <si>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</si>
  <si>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</si>
  <si>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</si>
  <si>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</si>
  <si>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</si>
  <si>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</si>
  <si>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</si>
  <si>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</si>
  <si>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</si>
  <si>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</si>
  <si>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</si>
  <si>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</si>
  <si>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</si>
  <si>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</si>
  <si>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</si>
  <si>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</si>
  <si>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</si>
  <si>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</si>
  <si>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</si>
  <si>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</si>
  <si>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</si>
  <si>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</si>
  <si>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</si>
  <si>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</si>
  <si>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</si>
  <si>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</si>
  <si>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</si>
  <si>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</si>
  <si>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</si>
  <si>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</si>
  <si>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</si>
  <si>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</si>
  <si>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</si>
  <si>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</si>
  <si>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</si>
  <si>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</si>
  <si>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</si>
  <si>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</si>
  <si>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</si>
  <si>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</si>
  <si>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</si>
  <si>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</si>
  <si>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</si>
  <si>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</si>
  <si>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</si>
  <si>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</si>
  <si>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</si>
  <si>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</si>
  <si>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</si>
  <si>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</si>
  <si>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</si>
  <si>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</si>
  <si>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</si>
  <si>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</si>
  <si>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</si>
  <si>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</si>
  <si>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</si>
  <si>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</si>
  <si>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</si>
  <si>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</si>
  <si>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</si>
  <si>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</si>
  <si>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</si>
  <si>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</si>
  <si>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</si>
  <si>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</si>
  <si>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</si>
  <si>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</si>
  <si>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</si>
  <si>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</si>
  <si>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</si>
  <si>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</si>
  <si>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</si>
  <si>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</si>
  <si>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</si>
  <si>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</si>
  <si>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</si>
  <si>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</si>
  <si>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</si>
  <si>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</si>
  <si>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</si>
  <si>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</si>
  <si>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</si>
  <si>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</si>
  <si>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</si>
  <si>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</si>
  <si>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</si>
  <si>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</si>
  <si>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</si>
  <si>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</si>
  <si>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</si>
  <si>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</si>
  <si>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</si>
  <si>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</si>
  <si>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</si>
  <si>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</si>
  <si>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</si>
  <si>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</si>
  <si>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</si>
  <si>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</si>
  <si>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</si>
  <si>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</si>
  <si>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</si>
  <si>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</si>
  <si>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</si>
  <si>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</si>
  <si>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</si>
  <si>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</si>
  <si>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</si>
  <si>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</si>
  <si>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</si>
  <si>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</si>
  <si>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</si>
  <si>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</si>
  <si>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</si>
  <si>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</si>
  <si>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</si>
  <si>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</si>
  <si>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</si>
  <si>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</si>
  <si>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</si>
  <si>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</si>
  <si>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</si>
  <si>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</si>
  <si>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</si>
  <si>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</si>
  <si>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</si>
  <si>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</si>
  <si>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</si>
  <si>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</si>
  <si>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</si>
  <si>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</si>
  <si>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</si>
  <si>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</si>
  <si>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</si>
  <si>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</si>
  <si>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</si>
  <si>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</si>
  <si>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</si>
  <si>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</si>
  <si>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</si>
  <si>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</si>
  <si>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</si>
  <si>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</si>
  <si>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</si>
  <si>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</si>
  <si>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</si>
  <si>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</si>
  <si>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</si>
  <si>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</si>
  <si>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</si>
  <si>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</si>
  <si>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</si>
  <si>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</si>
  <si>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</si>
  <si>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</si>
  <si>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</si>
  <si>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</si>
  <si>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</si>
  <si>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</si>
  <si>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</si>
  <si>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</si>
  <si>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</si>
  <si>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</si>
  <si>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</si>
  <si>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</si>
  <si>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</si>
  <si>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</si>
  <si>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</si>
  <si>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</si>
  <si>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</si>
  <si>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</si>
  <si>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</si>
  <si>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</si>
  <si>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</si>
  <si>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</si>
  <si>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</si>
  <si>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</si>
  <si>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</si>
  <si>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</si>
  <si>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</si>
  <si>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</si>
  <si>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</si>
  <si>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</si>
  <si>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</si>
  <si>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</si>
  <si>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</si>
  <si>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</si>
  <si>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</si>
  <si>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</si>
  <si>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</si>
  <si>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</si>
  <si>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</si>
  <si>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</si>
  <si>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</si>
  <si>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</si>
  <si>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</si>
  <si>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</si>
  <si>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</si>
  <si>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</si>
  <si>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</si>
  <si>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</si>
  <si>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</si>
  <si>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</si>
  <si>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</si>
  <si>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</si>
  <si>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</si>
  <si>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</si>
  <si>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</si>
  <si>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</si>
  <si>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</si>
  <si>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</si>
  <si>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</si>
  <si>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</si>
  <si>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</si>
  <si>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</si>
  <si>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</si>
  <si>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</si>
  <si>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</si>
  <si>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</si>
  <si>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</si>
  <si>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</si>
  <si>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</si>
  <si>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</si>
  <si>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</si>
  <si>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</si>
  <si>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</si>
  <si>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</si>
  <si>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</si>
  <si>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</si>
  <si>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</si>
  <si>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</si>
  <si>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</si>
  <si>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</si>
  <si>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</si>
  <si>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</si>
  <si>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</si>
  <si>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</si>
  <si>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</si>
  <si>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</si>
  <si>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</si>
  <si>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</si>
  <si>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</si>
  <si>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</si>
  <si>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</si>
  <si>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</si>
  <si>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</si>
  <si>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</si>
  <si>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</si>
  <si>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</si>
  <si>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</si>
  <si>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</si>
  <si>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</si>
  <si>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</si>
  <si>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</si>
  <si>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</si>
  <si>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</si>
  <si>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</si>
  <si>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</si>
  <si>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</si>
  <si>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</si>
  <si>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</si>
  <si>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</si>
  <si>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</si>
  <si>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</si>
  <si>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</si>
  <si>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</si>
  <si>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</si>
  <si>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</si>
  <si>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</si>
  <si>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</si>
  <si>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</si>
  <si>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</si>
  <si>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</si>
  <si>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</si>
  <si>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</si>
  <si>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</si>
  <si>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</si>
  <si>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</si>
  <si>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</si>
  <si>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</si>
  <si>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</si>
  <si>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</si>
  <si>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</si>
  <si>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</si>
  <si>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</si>
  <si>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</si>
  <si>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</si>
  <si>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</si>
  <si>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</si>
  <si>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</si>
  <si>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</si>
  <si>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</si>
  <si>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</si>
  <si>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</si>
  <si>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</si>
  <si>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</si>
  <si>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</si>
  <si>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</si>
  <si>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</si>
  <si>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</si>
  <si>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</si>
  <si>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</si>
  <si>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</si>
  <si>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</si>
  <si>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</si>
  <si>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</si>
  <si>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</si>
  <si>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</si>
  <si>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</si>
  <si>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</si>
  <si>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</si>
  <si>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</si>
  <si>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</si>
  <si>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</si>
  <si>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</si>
  <si>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</si>
  <si>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</si>
  <si>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</si>
  <si>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</si>
  <si>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</si>
  <si>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</si>
  <si>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</si>
  <si>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</si>
  <si>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</si>
  <si>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</si>
  <si>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</si>
  <si>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</si>
  <si>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</si>
  <si>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</si>
  <si>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</si>
  <si>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</si>
  <si>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</si>
  <si>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</si>
  <si>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</si>
  <si>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</si>
  <si>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</si>
  <si>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</si>
  <si>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</si>
  <si>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</si>
  <si>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</si>
  <si>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</si>
  <si>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</si>
  <si>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</si>
  <si>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</si>
  <si>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</si>
  <si>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</si>
  <si>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</si>
  <si>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</si>
  <si>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</si>
  <si>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</si>
  <si>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</si>
  <si>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</si>
  <si>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</si>
  <si>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</si>
  <si>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</si>
  <si>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</si>
  <si>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</si>
  <si>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</si>
  <si>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</si>
  <si>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</si>
  <si>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</si>
  <si>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</si>
  <si>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</si>
  <si>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</si>
  <si>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</si>
  <si>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</si>
  <si>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</si>
  <si>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</si>
  <si>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</si>
  <si>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</si>
  <si>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</si>
  <si>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</si>
  <si>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</si>
  <si>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</si>
  <si>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</si>
  <si>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</si>
  <si>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</si>
  <si>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</si>
  <si>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</si>
  <si>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</si>
  <si>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</si>
  <si>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</si>
  <si>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</si>
  <si>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</si>
  <si>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</si>
  <si>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</si>
  <si>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</si>
  <si>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</si>
  <si>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</si>
  <si>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</si>
  <si>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</si>
  <si>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</si>
  <si>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</si>
  <si>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</si>
  <si>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</si>
  <si>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</si>
  <si>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</si>
  <si>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</si>
  <si>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</si>
  <si>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</si>
  <si>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</si>
  <si>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</si>
  <si>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</si>
  <si>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</si>
  <si>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</si>
  <si>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</si>
  <si>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</si>
  <si>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</si>
  <si>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</si>
  <si>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</si>
  <si>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</si>
  <si>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</si>
  <si>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</si>
  <si>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</si>
  <si>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</si>
  <si>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</si>
  <si>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</si>
  <si>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</si>
  <si>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</si>
  <si>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</si>
  <si>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</si>
  <si>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</si>
  <si>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</si>
  <si>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</si>
  <si>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</si>
  <si>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</si>
  <si>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</si>
  <si>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</si>
  <si>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</si>
  <si>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</si>
  <si>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</si>
  <si>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</si>
  <si>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</si>
  <si>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</si>
  <si>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</si>
  <si>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</si>
  <si>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</si>
  <si>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</si>
  <si>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</si>
  <si>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</si>
  <si>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</si>
  <si>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</si>
  <si>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</si>
  <si>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</si>
  <si>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</si>
  <si>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</si>
  <si>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</si>
  <si>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</si>
  <si>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</si>
  <si>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</si>
  <si>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</si>
  <si>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</si>
  <si>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</si>
  <si>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</si>
  <si>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</si>
  <si>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</si>
  <si>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</si>
  <si>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</si>
  <si>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</si>
  <si>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</si>
  <si>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</si>
  <si>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</si>
  <si>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</si>
  <si>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</si>
  <si>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</si>
  <si>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</si>
  <si>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</si>
  <si>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</si>
  <si>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</si>
  <si>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</si>
  <si>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</si>
  <si>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</si>
  <si>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</si>
  <si>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</si>
  <si>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</si>
  <si>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</si>
  <si>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</si>
  <si>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</si>
  <si>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</si>
  <si>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</si>
  <si>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</si>
  <si>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</si>
  <si>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</si>
  <si>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</si>
  <si>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</si>
  <si>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</si>
  <si>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</si>
  <si>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</si>
  <si>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</si>
  <si>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</si>
  <si>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</si>
  <si>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</si>
  <si>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</si>
  <si>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</si>
  <si>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</si>
  <si>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</si>
  <si>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</si>
  <si>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</si>
  <si>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</si>
  <si>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</si>
  <si>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</si>
  <si>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</si>
  <si>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</si>
  <si>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</si>
  <si>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</si>
  <si>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</si>
  <si>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</si>
  <si>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</si>
  <si>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</si>
  <si>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</si>
  <si>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</si>
  <si>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</si>
  <si>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</si>
  <si>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</si>
  <si>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</si>
  <si>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</si>
  <si>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</si>
  <si>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</si>
  <si>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</si>
  <si>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</si>
  <si>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</si>
  <si>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</si>
  <si>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</si>
  <si>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</si>
  <si>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</si>
  <si>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</si>
  <si>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</si>
  <si>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</si>
  <si>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</si>
  <si>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</si>
  <si>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</si>
  <si>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</si>
  <si>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</si>
  <si>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</si>
  <si>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</si>
  <si>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</si>
  <si>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</si>
  <si>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</si>
  <si>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</si>
  <si>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</si>
  <si>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</si>
  <si>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</si>
  <si>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</si>
  <si>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</si>
  <si>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</si>
  <si>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</si>
  <si>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</si>
  <si>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</si>
  <si>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</si>
  <si>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</si>
  <si>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</si>
  <si>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</si>
  <si>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</si>
  <si>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</si>
  <si>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</si>
  <si>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</si>
  <si>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</si>
  <si>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</si>
  <si>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</si>
  <si>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</si>
  <si>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</si>
  <si>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</si>
  <si>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</si>
  <si>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</si>
  <si>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</si>
  <si>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</si>
  <si>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</si>
  <si>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</si>
  <si>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</si>
  <si>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</si>
  <si>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</si>
  <si>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</si>
  <si>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</si>
  <si>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</si>
  <si>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</si>
  <si>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</si>
  <si>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</si>
  <si>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</si>
  <si>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</si>
  <si>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</si>
  <si>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</si>
  <si>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</si>
  <si>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</si>
  <si>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</si>
  <si>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</si>
  <si>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</si>
  <si>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</si>
  <si>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</si>
  <si>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</si>
  <si>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</si>
  <si>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</si>
  <si>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</si>
  <si>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</si>
  <si>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</si>
  <si>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</si>
  <si>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</si>
  <si>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</si>
  <si>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</si>
  <si>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</si>
  <si>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</si>
  <si>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</si>
  <si>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</si>
  <si>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</si>
  <si>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</si>
  <si>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</si>
  <si>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</si>
  <si>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</si>
  <si>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</si>
  <si>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</si>
  <si>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</si>
  <si>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</si>
  <si>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</si>
  <si>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</si>
  <si>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</si>
  <si>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</si>
  <si>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</si>
  <si>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</si>
  <si>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</si>
  <si>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</si>
  <si>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</si>
  <si>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</si>
  <si>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</si>
  <si>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</si>
  <si>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</si>
  <si>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</si>
  <si>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</si>
  <si>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</si>
  <si>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</si>
  <si>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</si>
  <si>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</si>
  <si>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</si>
  <si>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</si>
  <si>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</si>
  <si>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</si>
  <si>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</si>
  <si>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</si>
  <si>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</si>
  <si>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</si>
  <si>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</si>
  <si>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</si>
  <si>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</si>
  <si>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</si>
  <si>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</si>
  <si>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</si>
  <si>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</si>
  <si>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</si>
  <si>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</si>
  <si>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</si>
  <si>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</si>
  <si>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</si>
  <si>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</si>
  <si>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</si>
  <si>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</si>
  <si>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</si>
  <si>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</si>
  <si>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</si>
  <si>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</si>
  <si>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</si>
  <si>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</si>
  <si>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</si>
  <si>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</si>
  <si>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</si>
  <si>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</si>
  <si>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</si>
  <si>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</si>
  <si>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</si>
  <si>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</si>
  <si>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</si>
  <si>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</si>
  <si>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</si>
  <si>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</si>
  <si>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</si>
  <si>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</si>
  <si>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</si>
  <si>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</si>
  <si>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</si>
  <si>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</si>
  <si>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</si>
  <si>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</si>
  <si>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</si>
  <si>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</si>
  <si>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</si>
  <si>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</si>
  <si>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</si>
  <si>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</si>
  <si>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</si>
  <si>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</si>
  <si>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</si>
  <si>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</si>
  <si>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</si>
  <si>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</si>
  <si>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</si>
  <si>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</si>
  <si>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</si>
  <si>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</si>
  <si>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</si>
  <si>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</si>
  <si>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</si>
  <si>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</si>
  <si>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</si>
  <si>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</si>
  <si>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</si>
  <si>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</si>
  <si>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</si>
  <si>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</si>
  <si>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</si>
  <si>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</si>
  <si>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</si>
  <si>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</si>
  <si>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</si>
  <si>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</si>
  <si>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</si>
  <si>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</si>
  <si>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</si>
  <si>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</si>
  <si>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</si>
  <si>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</si>
  <si>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</si>
  <si>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</si>
  <si>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</si>
  <si>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</si>
  <si>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</si>
  <si>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</si>
  <si>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</si>
  <si>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</si>
  <si>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</si>
  <si>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</si>
  <si>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</si>
  <si>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</si>
  <si>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</si>
  <si>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</si>
  <si>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</si>
  <si>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</si>
  <si>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</si>
  <si>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</si>
  <si>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</si>
  <si>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</si>
  <si>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</si>
  <si>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</si>
  <si>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</si>
  <si>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</si>
  <si>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</si>
  <si>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</si>
  <si>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</si>
  <si>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</si>
  <si>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</si>
  <si>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</si>
  <si>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</si>
  <si>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</si>
  <si>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</si>
  <si>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</si>
  <si>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</si>
  <si>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</si>
  <si>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</si>
  <si>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</si>
  <si>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</si>
  <si>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</si>
  <si>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</si>
  <si>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</si>
  <si>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</si>
  <si>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</si>
  <si>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</si>
  <si>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</si>
  <si>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</si>
  <si>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</si>
  <si>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</si>
  <si>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</si>
  <si>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</si>
  <si>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</si>
  <si>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</si>
  <si>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</si>
  <si>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</si>
  <si>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</si>
  <si>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</si>
  <si>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</si>
  <si>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</si>
  <si>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</si>
  <si>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</si>
  <si>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</si>
  <si>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</si>
  <si>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</si>
  <si>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</si>
  <si>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</si>
  <si>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</si>
  <si>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</si>
  <si>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</si>
  <si>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</si>
  <si>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</si>
  <si>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</si>
  <si>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</si>
  <si>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</si>
  <si>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</si>
  <si>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</si>
  <si>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</si>
  <si>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</si>
  <si>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</si>
  <si>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</si>
  <si>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</si>
  <si>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</si>
  <si>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</si>
  <si>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</si>
  <si>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</si>
  <si>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</si>
  <si>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</si>
  <si>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</si>
  <si>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</si>
  <si>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</si>
  <si>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</si>
  <si>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</si>
  <si>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</si>
  <si>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</si>
  <si>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</si>
  <si>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</si>
  <si>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</si>
  <si>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</si>
  <si>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</si>
  <si>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</si>
  <si>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</si>
  <si>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</si>
  <si>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</si>
  <si>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</si>
  <si>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</si>
  <si>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</si>
  <si>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</si>
  <si>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</si>
  <si>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</si>
  <si>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</si>
  <si>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</si>
  <si>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</si>
  <si>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</si>
  <si>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</si>
  <si>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</si>
  <si>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</si>
  <si>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</si>
  <si>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</si>
  <si>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</si>
  <si>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</si>
  <si>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</si>
  <si>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</si>
  <si>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</si>
  <si>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</si>
  <si>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</si>
  <si>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</si>
  <si>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</si>
  <si>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</si>
  <si>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</si>
  <si>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</si>
  <si>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</si>
  <si>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</si>
  <si>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</si>
  <si>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</si>
  <si>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</si>
  <si>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</si>
  <si>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</si>
  <si>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</si>
  <si>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</si>
  <si>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</si>
  <si>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</si>
  <si>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</si>
  <si>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</si>
  <si>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</si>
  <si>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</si>
  <si>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</si>
  <si>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</si>
  <si>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</si>
  <si>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</si>
  <si>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</si>
  <si>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</si>
  <si>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</si>
  <si>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</si>
  <si>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</si>
  <si>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</si>
  <si>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</si>
  <si>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</si>
  <si>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</si>
  <si>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</si>
  <si>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</si>
  <si>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</si>
  <si>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</si>
  <si>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</si>
  <si>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</si>
  <si>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</si>
  <si>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</si>
  <si>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</si>
  <si>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</si>
  <si>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</si>
  <si>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</si>
  <si>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</si>
  <si>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</si>
  <si>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</si>
  <si>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</si>
  <si>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</si>
  <si>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</si>
  <si>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</si>
  <si>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</si>
  <si>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</si>
  <si>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</si>
  <si>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</si>
  <si>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</si>
  <si>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</si>
  <si>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</si>
  <si>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</si>
  <si>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</si>
  <si>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</si>
  <si>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</si>
  <si>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</si>
  <si>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</si>
  <si>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</si>
  <si>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</si>
  <si>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</si>
  <si>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</si>
  <si>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</si>
  <si>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</si>
  <si>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</si>
  <si>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</si>
  <si>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</si>
  <si>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</si>
  <si>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</si>
  <si>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</si>
  <si>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</si>
  <si>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</si>
  <si>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</si>
  <si>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</si>
  <si>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</si>
  <si>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</si>
  <si>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</si>
  <si>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</si>
  <si>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</si>
  <si>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</si>
  <si>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</si>
  <si>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</si>
  <si>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</si>
  <si>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</si>
  <si>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</si>
  <si>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</si>
  <si>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</si>
  <si>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</si>
  <si>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</si>
  <si>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</si>
  <si>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</si>
  <si>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</si>
  <si>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</si>
  <si>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</si>
  <si>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</si>
  <si>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</si>
  <si>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</si>
  <si>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</si>
  <si>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</si>
  <si>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</si>
  <si>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</si>
  <si>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</si>
  <si>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</si>
  <si>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</si>
  <si>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</si>
  <si>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</si>
  <si>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</si>
  <si>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</si>
  <si>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</si>
  <si>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</si>
  <si>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</si>
  <si>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</si>
  <si>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</si>
  <si>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</si>
  <si>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</si>
  <si>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</si>
  <si>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</si>
  <si>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</si>
  <si>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</si>
  <si>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</si>
  <si>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</si>
  <si>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</si>
  <si>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</si>
  <si>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</si>
  <si>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</si>
  <si>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</si>
  <si>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</si>
  <si>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</si>
  <si>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</si>
  <si>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</si>
  <si>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</si>
  <si>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</si>
  <si>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</si>
  <si>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</si>
  <si>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</si>
  <si>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</si>
  <si>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</si>
  <si>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</si>
  <si>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</si>
  <si>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</si>
  <si>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</si>
  <si>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</si>
  <si>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</si>
  <si>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</si>
  <si>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</si>
  <si>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</si>
  <si>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</si>
  <si>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</si>
  <si>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</si>
  <si>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</si>
  <si>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</si>
  <si>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</si>
  <si>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</si>
  <si>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</si>
  <si>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</si>
  <si>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</si>
  <si>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</si>
  <si>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</si>
  <si>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</si>
  <si>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</si>
  <si>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</si>
  <si>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</si>
  <si>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</si>
  <si>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</si>
  <si>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</si>
  <si>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</si>
  <si>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</si>
  <si>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</si>
  <si>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</si>
  <si>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</si>
  <si>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</si>
  <si>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</si>
  <si>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</si>
  <si>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</si>
  <si>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</si>
  <si>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</si>
  <si>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</si>
  <si>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</si>
  <si>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</si>
  <si>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</si>
  <si>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</si>
  <si>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</si>
  <si>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</si>
  <si>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</si>
  <si>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</si>
  <si>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</si>
  <si>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</si>
  <si>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</si>
  <si>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</si>
  <si>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</si>
  <si>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</si>
  <si>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</si>
  <si>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</si>
  <si>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</si>
  <si>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</si>
  <si>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</si>
  <si>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</si>
  <si>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</si>
  <si>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</si>
  <si>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</si>
  <si>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</si>
  <si>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</si>
  <si>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</si>
  <si>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</si>
  <si>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</si>
  <si>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</si>
  <si>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</si>
  <si>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</si>
  <si>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</si>
  <si>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</si>
  <si>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</si>
  <si>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</si>
  <si>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</si>
  <si>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</si>
  <si>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</si>
  <si>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</si>
  <si>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</si>
  <si>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</si>
  <si>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</si>
  <si>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</si>
  <si>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</si>
  <si>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</si>
  <si>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</si>
  <si>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</si>
  <si>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</si>
  <si>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</si>
  <si>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</si>
  <si>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</si>
  <si>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</si>
  <si>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</si>
  <si>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</si>
  <si>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</si>
  <si>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</si>
  <si>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</si>
  <si>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</si>
  <si>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</si>
  <si>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</si>
  <si>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</si>
  <si>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</si>
  <si>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</si>
  <si>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</si>
  <si>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</si>
  <si>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</si>
  <si>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</si>
  <si>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</si>
  <si>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</si>
  <si>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</si>
  <si>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</si>
  <si>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</si>
  <si>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</si>
  <si>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</si>
  <si>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</si>
  <si>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</si>
  <si>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</si>
  <si>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</si>
  <si>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</si>
  <si>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</si>
  <si>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</si>
  <si>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</si>
  <si>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</si>
  <si>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</si>
  <si>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</si>
  <si>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</si>
  <si>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</si>
  <si>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</si>
  <si>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</si>
  <si>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</si>
  <si>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</si>
  <si>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</si>
  <si>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</si>
  <si>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</si>
  <si>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</si>
  <si>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</si>
  <si>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</si>
  <si>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</si>
  <si>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</si>
  <si>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</si>
  <si>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</si>
  <si>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</si>
  <si>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</si>
  <si>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</si>
  <si>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</si>
  <si>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</si>
  <si>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</si>
  <si>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</si>
  <si>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</si>
  <si>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</si>
  <si>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</si>
  <si>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</si>
  <si>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</si>
  <si>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</si>
  <si>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</si>
  <si>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</si>
  <si>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</si>
  <si>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</si>
  <si>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</si>
  <si>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</si>
  <si>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</si>
  <si>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</si>
  <si>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</si>
  <si>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</si>
  <si>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</si>
  <si>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</si>
  <si>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</si>
  <si>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</si>
  <si>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</si>
  <si>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</si>
  <si>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</si>
  <si>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</si>
  <si>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</si>
  <si>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</si>
  <si>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</si>
  <si>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</si>
  <si>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</si>
  <si>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</si>
  <si>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</si>
  <si>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</si>
  <si>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</si>
  <si>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</si>
  <si>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</si>
  <si>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</si>
  <si>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</si>
  <si>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</si>
  <si>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</si>
  <si>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</si>
  <si>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</si>
  <si>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</si>
  <si>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</si>
  <si>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</si>
  <si>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</si>
  <si>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</si>
  <si>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</si>
  <si>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</si>
  <si>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</si>
  <si>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</si>
  <si>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</si>
  <si>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</si>
  <si>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</si>
  <si>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</si>
  <si>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</si>
  <si>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</si>
  <si>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</si>
  <si>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</si>
  <si>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</si>
  <si>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</si>
  <si>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</si>
  <si>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</si>
  <si>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</si>
  <si>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</si>
  <si>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</si>
  <si>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</si>
  <si>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</si>
  <si>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</si>
  <si>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</si>
  <si>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</si>
  <si>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</si>
  <si>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</si>
  <si>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</si>
  <si>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</si>
  <si>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</si>
  <si>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</si>
  <si>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</si>
  <si>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</si>
  <si>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</si>
  <si>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</si>
  <si>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</si>
  <si>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</si>
  <si>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</si>
  <si>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</si>
  <si>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</si>
  <si>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</si>
  <si>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</si>
  <si>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</si>
  <si>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</si>
  <si>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</si>
  <si>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</si>
  <si>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</si>
  <si>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</si>
  <si>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</si>
  <si>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</si>
  <si>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</si>
  <si>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</si>
  <si>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</si>
  <si>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</si>
  <si>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</si>
  <si>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</si>
  <si>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</si>
  <si>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</si>
  <si>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</si>
  <si>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</si>
  <si>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</si>
  <si>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</si>
  <si>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</si>
  <si>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</si>
  <si>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</si>
  <si>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</si>
  <si>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</si>
  <si>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</si>
  <si>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</si>
  <si>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</si>
  <si>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</si>
  <si>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</si>
  <si>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</si>
  <si>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</si>
  <si>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</si>
  <si>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</si>
  <si>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</si>
  <si>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</si>
  <si>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</si>
  <si>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</si>
  <si>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</si>
  <si>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</si>
  <si>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</si>
  <si>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</si>
  <si>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</si>
  <si>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</si>
  <si>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</si>
  <si>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</si>
  <si>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</si>
  <si>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</si>
  <si>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</si>
  <si>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</si>
  <si>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</si>
  <si>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</si>
  <si>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</si>
  <si>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</si>
  <si>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</si>
  <si>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</si>
  <si>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</si>
  <si>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</si>
  <si>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</si>
  <si>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</si>
  <si>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</si>
  <si>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</si>
  <si>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</si>
  <si>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</si>
  <si>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</si>
  <si>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</si>
  <si>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</si>
  <si>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</si>
  <si>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</si>
  <si>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</si>
  <si>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</si>
  <si>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</si>
  <si>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</si>
  <si>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</si>
  <si>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</si>
  <si>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</si>
  <si>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</si>
  <si>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</si>
  <si>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</si>
  <si>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</si>
  <si>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</si>
  <si>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</si>
  <si>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</si>
  <si>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</si>
  <si>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</si>
  <si>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</si>
  <si>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</si>
  <si>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</si>
  <si>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</si>
  <si>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</si>
  <si>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</si>
  <si>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</si>
  <si>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</si>
  <si>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</si>
  <si>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</si>
  <si>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</si>
  <si>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</si>
  <si>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</si>
  <si>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</si>
  <si>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</si>
  <si>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</si>
  <si>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</si>
  <si>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</si>
  <si>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</si>
  <si>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</si>
  <si>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</si>
  <si>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</si>
  <si>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</si>
  <si>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</si>
  <si>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</si>
  <si>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</si>
  <si>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</si>
  <si>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</si>
  <si>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</si>
  <si>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</si>
  <si>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</si>
  <si>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</si>
  <si>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</si>
  <si>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</si>
  <si>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</si>
  <si>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</si>
  <si>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</si>
  <si>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</si>
  <si>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</si>
  <si>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</si>
  <si>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</si>
  <si>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</si>
  <si>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</si>
  <si>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</si>
  <si>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</si>
  <si>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</si>
  <si>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</si>
  <si>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</si>
  <si>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</si>
  <si>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</si>
  <si>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</si>
  <si>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</si>
  <si>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</si>
  <si>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</si>
  <si>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</si>
  <si>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</si>
  <si>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</si>
  <si>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</si>
  <si>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</si>
  <si>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</si>
  <si>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</si>
  <si>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</si>
  <si>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</si>
  <si>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</si>
  <si>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</si>
  <si>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</si>
  <si>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</si>
  <si>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</si>
  <si>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</si>
  <si>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</si>
  <si>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</si>
  <si>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</si>
  <si>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</si>
  <si>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</si>
  <si>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</si>
  <si>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</si>
  <si>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</si>
  <si>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</si>
  <si>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</si>
  <si>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</si>
  <si>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</si>
  <si>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</si>
  <si>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</si>
  <si>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</si>
  <si>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</si>
  <si>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</si>
  <si>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</si>
  <si>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</si>
  <si>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</si>
  <si>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</si>
  <si>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</si>
  <si>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</si>
  <si>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</si>
  <si>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</si>
  <si>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</si>
  <si>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</si>
  <si>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</si>
  <si>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</si>
  <si>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</si>
  <si>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</si>
  <si>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</si>
  <si>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</si>
  <si>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</si>
  <si>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</si>
  <si>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</si>
  <si>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</si>
  <si>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</si>
  <si>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</si>
  <si>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</si>
  <si>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</si>
  <si>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</si>
  <si>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</si>
  <si>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</si>
  <si>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</si>
  <si>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</si>
  <si>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</si>
  <si>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</si>
  <si>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</si>
  <si>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</si>
  <si>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</si>
  <si>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</si>
  <si>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</si>
  <si>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</si>
  <si>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</si>
  <si>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</si>
  <si>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</si>
  <si>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</si>
  <si>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</si>
  <si>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</si>
  <si>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</si>
  <si>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</si>
  <si>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</si>
  <si>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</si>
  <si>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</si>
  <si>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</si>
  <si>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</si>
  <si>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</si>
  <si>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</si>
  <si>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</si>
  <si>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</si>
  <si>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</si>
  <si>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</si>
  <si>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</si>
  <si>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</si>
  <si>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</si>
  <si>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</si>
  <si>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</si>
  <si>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</si>
  <si>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</si>
  <si>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</si>
  <si>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</si>
  <si>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</si>
  <si>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</si>
  <si>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</si>
  <si>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</si>
  <si>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</si>
  <si>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</si>
  <si>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</si>
  <si>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</si>
  <si>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</si>
  <si>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</si>
  <si>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</si>
  <si>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</si>
  <si>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</si>
  <si>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</si>
  <si>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</si>
  <si>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</si>
  <si>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</si>
  <si>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</si>
  <si>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</si>
  <si>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</si>
  <si>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</si>
  <si>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</si>
  <si>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</si>
  <si>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</si>
  <si>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</si>
  <si>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</si>
  <si>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</si>
  <si>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</si>
  <si>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</si>
  <si>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</si>
  <si>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</si>
  <si>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</si>
  <si>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</si>
  <si>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</si>
  <si>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</si>
  <si>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</si>
  <si>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</si>
  <si>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</si>
  <si>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</si>
  <si>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</si>
  <si>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</si>
  <si>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</si>
  <si>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</si>
  <si>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</si>
  <si>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</si>
  <si>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</si>
  <si>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</si>
  <si>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</si>
  <si>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</si>
  <si>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</si>
  <si>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</si>
  <si>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</si>
  <si>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</si>
  <si>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</si>
  <si>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</si>
  <si>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</si>
  <si>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</si>
  <si>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</si>
  <si>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</si>
  <si>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</si>
  <si>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</si>
  <si>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</si>
  <si>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</si>
  <si>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</si>
  <si>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</si>
  <si>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</si>
  <si>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</si>
  <si>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</si>
  <si>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</si>
  <si>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</si>
  <si>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</si>
  <si>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</si>
  <si>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</si>
  <si>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</si>
  <si>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</si>
  <si>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</si>
  <si>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</si>
  <si>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</si>
  <si>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</si>
  <si>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</si>
  <si>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</si>
  <si>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</si>
  <si>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</si>
  <si>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</si>
  <si>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</si>
  <si>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</si>
  <si>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</si>
  <si>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</si>
  <si>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</si>
  <si>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</si>
  <si>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</si>
  <si>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</si>
  <si>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</si>
  <si>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</si>
  <si>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</si>
  <si>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</si>
  <si>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</si>
  <si>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</si>
  <si>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</si>
  <si>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</si>
  <si>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</si>
  <si>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</si>
  <si>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</si>
  <si>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</si>
  <si>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</si>
  <si>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</si>
  <si>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</si>
  <si>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</si>
  <si>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</si>
  <si>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</si>
  <si>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</si>
  <si>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</si>
  <si>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</si>
  <si>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</si>
  <si>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</si>
  <si>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</si>
  <si>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</si>
  <si>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</si>
  <si>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</si>
  <si>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</si>
  <si>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</si>
  <si>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</si>
  <si>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</si>
  <si>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</si>
  <si>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</si>
  <si>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</si>
  <si>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</si>
  <si>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</si>
  <si>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</si>
  <si>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</si>
  <si>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</si>
  <si>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</si>
  <si>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</si>
  <si>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</si>
  <si>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</si>
  <si>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</si>
  <si>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</si>
  <si>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</si>
  <si>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</si>
  <si>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</si>
  <si>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</si>
  <si>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</si>
  <si>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</si>
  <si>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</si>
  <si>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</si>
  <si>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</si>
  <si>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</si>
  <si>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</si>
  <si>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</si>
  <si>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</si>
  <si>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</si>
  <si>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</si>
  <si>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</si>
  <si>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</si>
  <si>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</si>
  <si>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</si>
  <si>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</si>
  <si>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</si>
  <si>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</si>
  <si>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</si>
  <si>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</si>
  <si>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</si>
  <si>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</si>
  <si>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</si>
  <si>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</si>
  <si>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</si>
  <si>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</si>
  <si>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</si>
  <si>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</si>
  <si>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</si>
  <si>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</si>
  <si>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</si>
  <si>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</si>
  <si>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</si>
  <si>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</si>
  <si>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</si>
  <si>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</si>
  <si>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</si>
  <si>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</si>
  <si>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</si>
  <si>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</si>
  <si>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</si>
  <si>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</si>
  <si>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</si>
  <si>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</si>
  <si>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</si>
  <si>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</si>
  <si>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</si>
  <si>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</si>
  <si>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</si>
  <si>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</si>
  <si>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</si>
  <si>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</si>
  <si>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</si>
  <si>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</si>
  <si>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</si>
  <si>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</si>
  <si>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</si>
  <si>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</si>
  <si>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</si>
  <si>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</si>
  <si>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</si>
  <si>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</si>
  <si>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</si>
  <si>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</si>
  <si>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</si>
  <si>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</si>
  <si>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</si>
  <si>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</si>
  <si>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</si>
  <si>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</si>
  <si>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</si>
  <si>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</si>
  <si>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</si>
  <si>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</si>
  <si>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</si>
  <si>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</si>
  <si>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</si>
  <si>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</si>
  <si>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</si>
  <si>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</si>
  <si>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</si>
  <si>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</si>
  <si>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</si>
  <si>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</si>
  <si>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</si>
  <si>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</si>
  <si>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</si>
  <si>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</si>
  <si>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</si>
  <si>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</si>
  <si>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</si>
  <si>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</si>
  <si>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</si>
  <si>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</si>
  <si>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</si>
  <si>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</si>
  <si>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</si>
  <si>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</si>
  <si>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</si>
  <si>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</si>
  <si>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</si>
  <si>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</si>
  <si>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</si>
  <si>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</si>
  <si>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</si>
  <si>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</si>
  <si>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</si>
  <si>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</si>
  <si>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</si>
  <si>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</si>
  <si>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</si>
  <si>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</si>
  <si>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</si>
  <si>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</si>
  <si>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</si>
  <si>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</si>
  <si>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</si>
  <si>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</si>
  <si>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</si>
  <si>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</si>
  <si>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</si>
  <si>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</si>
  <si>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</si>
  <si>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</si>
  <si>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</si>
  <si>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</si>
  <si>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</si>
  <si>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</si>
  <si>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</si>
  <si>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</si>
  <si>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</si>
  <si>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</si>
  <si>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</si>
  <si>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</si>
  <si>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</si>
  <si>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</si>
  <si>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</si>
  <si>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</si>
  <si>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</si>
  <si>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</si>
  <si>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</si>
  <si>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</si>
  <si>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</si>
  <si>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</si>
  <si>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</si>
  <si>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</si>
  <si>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</si>
  <si>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</si>
  <si>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</si>
  <si>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</si>
  <si>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</si>
  <si>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</si>
  <si>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</si>
  <si>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</si>
  <si>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</si>
  <si>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</si>
  <si>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</si>
  <si>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</si>
  <si>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</si>
  <si>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</si>
  <si>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</si>
  <si>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</si>
  <si>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</si>
  <si>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</si>
  <si>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</si>
  <si>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</si>
  <si>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</si>
  <si>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</si>
  <si>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</si>
  <si>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</si>
  <si>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</si>
  <si>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</si>
  <si>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</si>
  <si>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</si>
  <si>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</si>
  <si>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</si>
  <si>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</si>
  <si>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</si>
  <si>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</si>
  <si>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</si>
  <si>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</si>
  <si>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</si>
  <si>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</si>
  <si>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</si>
  <si>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</si>
  <si>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</si>
  <si>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</si>
  <si>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</si>
  <si>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</si>
  <si>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</si>
  <si>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</si>
  <si>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</si>
  <si>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</si>
  <si>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</si>
  <si>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</si>
  <si>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</si>
  <si>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</si>
  <si>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</si>
  <si>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</si>
  <si>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</si>
  <si>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</si>
  <si>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</si>
  <si>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</si>
  <si>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</si>
  <si>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</si>
  <si>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</si>
  <si>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</si>
  <si>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</si>
  <si>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</si>
  <si>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</si>
  <si>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</si>
  <si>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</si>
  <si>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</si>
  <si>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</si>
  <si>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</si>
  <si>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</si>
  <si>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</si>
  <si>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</si>
  <si>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</si>
  <si>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</si>
  <si>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</si>
  <si>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</si>
  <si>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</si>
  <si>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</si>
  <si>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</si>
  <si>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</si>
  <si>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</si>
  <si>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</si>
  <si>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</si>
  <si>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</si>
  <si>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</si>
  <si>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</si>
  <si>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</si>
  <si>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</si>
  <si>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</si>
  <si>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</si>
  <si>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</si>
  <si>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</si>
  <si>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</si>
  <si>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</si>
  <si>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</si>
  <si>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</si>
  <si>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</si>
  <si>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</si>
  <si>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</si>
  <si>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</si>
  <si>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</si>
  <si>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</si>
  <si>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</si>
  <si>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</si>
  <si>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</si>
  <si>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</si>
  <si>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</si>
  <si>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</si>
  <si>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</si>
  <si>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</si>
  <si>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</si>
  <si>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</si>
  <si>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</si>
  <si>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</si>
  <si>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</si>
  <si>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</si>
  <si>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</si>
  <si>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</si>
  <si>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</si>
  <si>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</si>
  <si>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</si>
  <si>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</si>
  <si>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</si>
  <si>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</si>
  <si>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</si>
  <si>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</si>
  <si>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</si>
  <si>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</si>
  <si>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</si>
  <si>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</si>
  <si>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</si>
  <si>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</si>
  <si>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</si>
  <si>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</si>
  <si>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</si>
  <si>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</si>
  <si>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</si>
  <si>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</si>
  <si>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</si>
  <si>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</si>
  <si>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</si>
  <si>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</si>
  <si>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</si>
  <si>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</si>
  <si>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</si>
  <si>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</si>
  <si>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</si>
  <si>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</si>
  <si>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</si>
  <si>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</si>
  <si>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</si>
  <si>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</si>
  <si>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</si>
  <si>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</si>
  <si>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</si>
  <si>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</si>
  <si>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</si>
  <si>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</si>
  <si>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</si>
  <si>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</si>
  <si>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</si>
  <si>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</si>
  <si>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</si>
  <si>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</si>
  <si>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</si>
  <si>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</si>
  <si>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</si>
  <si>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</si>
  <si>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</si>
  <si>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</si>
  <si>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</si>
  <si>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</si>
  <si>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</si>
  <si>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</si>
  <si>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</si>
  <si>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</si>
  <si>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</si>
  <si>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</si>
  <si>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</si>
  <si>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</si>
  <si>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</si>
  <si>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</si>
  <si>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</si>
  <si>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</si>
  <si>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</si>
  <si>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</si>
  <si>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</si>
  <si>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</si>
  <si>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</si>
  <si>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</si>
  <si>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</si>
  <si>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</si>
  <si>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</si>
  <si>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</si>
  <si>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</si>
  <si>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</si>
  <si>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</si>
  <si>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</si>
  <si>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</si>
  <si>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</si>
  <si>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</si>
  <si>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</si>
  <si>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</si>
  <si>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</si>
  <si>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</si>
  <si>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</si>
  <si>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</si>
  <si>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</si>
  <si>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</si>
  <si>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</si>
  <si>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</si>
  <si>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</si>
  <si>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</si>
  <si>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</si>
  <si>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</si>
  <si>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</si>
  <si>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</si>
  <si>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</si>
  <si>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</si>
  <si>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</si>
  <si>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</si>
  <si>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</si>
  <si>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</si>
  <si>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</si>
  <si>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</si>
  <si>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</si>
  <si>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</si>
  <si>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</si>
  <si>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</si>
  <si>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</si>
  <si>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</si>
  <si>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</si>
  <si>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</si>
  <si>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</si>
  <si>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</si>
  <si>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</si>
  <si>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</si>
  <si>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</si>
  <si>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</si>
  <si>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</si>
  <si>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</si>
  <si>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</si>
  <si>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</si>
  <si>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</si>
  <si>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</si>
  <si>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</si>
  <si>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</si>
  <si>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</si>
  <si>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</si>
  <si>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</si>
  <si>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</si>
  <si>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</si>
  <si>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</si>
  <si>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</si>
  <si>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</si>
  <si>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</si>
  <si>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</si>
  <si>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</si>
  <si>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</si>
  <si>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</si>
  <si>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</si>
  <si>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</si>
  <si>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</si>
  <si>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</si>
  <si>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</si>
  <si>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</si>
  <si>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</si>
  <si>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</si>
  <si>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</si>
  <si>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</si>
  <si>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</si>
  <si>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</si>
  <si>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</si>
  <si>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</si>
  <si>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</si>
  <si>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</si>
  <si>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</si>
  <si>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</si>
  <si>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</si>
  <si>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</si>
  <si>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</si>
  <si>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</si>
  <si>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</si>
  <si>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</si>
  <si>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</si>
  <si>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</si>
  <si>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</si>
  <si>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</si>
  <si>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</si>
  <si>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</si>
  <si>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</si>
  <si>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</si>
  <si>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</si>
  <si>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</si>
  <si>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</si>
  <si>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</si>
  <si>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</si>
  <si>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</si>
  <si>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</si>
  <si>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</si>
  <si>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</si>
  <si>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</si>
  <si>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</si>
  <si>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</si>
  <si>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</si>
  <si>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</si>
  <si>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</si>
  <si>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</si>
  <si>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</si>
  <si>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</si>
  <si>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</si>
  <si>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</si>
  <si>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</si>
  <si>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</si>
  <si>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</si>
  <si>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</si>
  <si>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</si>
  <si>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</si>
  <si>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</si>
  <si>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</si>
  <si>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</si>
  <si>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</si>
  <si>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</si>
  <si>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</si>
  <si>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</si>
  <si>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</si>
  <si>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</si>
  <si>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</si>
  <si>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</si>
  <si>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</si>
  <si>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</si>
  <si>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</si>
  <si>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</si>
  <si>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</si>
  <si>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</si>
  <si>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</si>
  <si>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</si>
  <si>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</si>
  <si>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</si>
  <si>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</si>
  <si>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</si>
  <si>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</si>
  <si>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</si>
  <si>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</si>
  <si>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</si>
  <si>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</si>
  <si>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</si>
  <si>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</si>
  <si>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</si>
  <si>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</si>
  <si>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</si>
  <si>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</si>
  <si>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</si>
  <si>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</si>
  <si>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</si>
  <si>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</si>
  <si>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</si>
  <si>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</si>
  <si>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</si>
  <si>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</si>
  <si>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</si>
  <si>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</si>
  <si>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</si>
  <si>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</si>
  <si>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</si>
  <si>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</si>
  <si>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</si>
  <si>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</si>
  <si>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</si>
  <si>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</si>
  <si>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</si>
  <si>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</si>
  <si>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</si>
  <si>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</si>
  <si>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</si>
  <si>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</si>
  <si>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</si>
  <si>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</si>
  <si>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</si>
  <si>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</si>
  <si>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</si>
  <si>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</si>
  <si>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</si>
  <si>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</si>
  <si>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</si>
  <si>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</si>
  <si>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</si>
  <si>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</si>
  <si>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</si>
  <si>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</si>
  <si>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</si>
  <si>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</si>
  <si>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</si>
  <si>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</si>
  <si>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</si>
  <si>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</si>
  <si>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</si>
  <si>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</si>
  <si>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</si>
  <si>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</si>
  <si>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</si>
  <si>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</si>
  <si>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</si>
  <si>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</si>
  <si>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</si>
  <si>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</si>
  <si>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</si>
  <si>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</si>
  <si>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</si>
  <si>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</si>
  <si>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</si>
  <si>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</si>
  <si>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</si>
  <si>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</si>
  <si>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</si>
  <si>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</si>
  <si>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</si>
  <si>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</si>
  <si>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</si>
  <si>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</si>
  <si>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</si>
  <si>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</si>
  <si>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</si>
  <si>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</si>
  <si>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</si>
  <si>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</si>
  <si>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</si>
  <si>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</si>
  <si>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</si>
  <si>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</si>
  <si>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</si>
  <si>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</si>
  <si>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</si>
  <si>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</si>
  <si>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</si>
  <si>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</si>
  <si>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</si>
  <si>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</si>
  <si>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</si>
  <si>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</si>
  <si>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</si>
  <si>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</si>
  <si>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</si>
  <si>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</si>
  <si>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</si>
  <si>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</si>
  <si>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</si>
  <si>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</si>
  <si>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</si>
  <si>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</si>
  <si>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</si>
  <si>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</si>
  <si>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</si>
  <si>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</si>
  <si>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</si>
  <si>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</si>
  <si>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</si>
  <si>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</si>
  <si>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</si>
  <si>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</si>
  <si>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</si>
  <si>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</si>
  <si>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</si>
  <si>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</si>
  <si>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</si>
  <si>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</si>
  <si>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</si>
  <si>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</si>
  <si>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</si>
  <si>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</si>
  <si>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</si>
  <si>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</si>
  <si>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</si>
  <si>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</si>
  <si>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</si>
  <si>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</si>
  <si>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</si>
  <si>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</si>
  <si>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</si>
  <si>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</si>
  <si>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</si>
  <si>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</si>
  <si>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</si>
  <si>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</si>
  <si>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</si>
  <si>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</si>
  <si>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</si>
  <si>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</si>
  <si>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</si>
  <si>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</si>
  <si>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</si>
  <si>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</si>
  <si>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</si>
  <si>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</si>
  <si>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</si>
  <si>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</si>
  <si>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</si>
  <si>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</si>
  <si>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</si>
  <si>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</si>
  <si>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</si>
  <si>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</si>
  <si>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</si>
  <si>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</si>
  <si>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</si>
  <si>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</si>
  <si>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</si>
  <si>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</si>
  <si>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</si>
  <si>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</si>
  <si>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</si>
  <si>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</si>
  <si>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</si>
  <si>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</si>
  <si>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</si>
  <si>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</si>
  <si>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</si>
  <si>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</si>
  <si>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</si>
  <si>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</si>
  <si>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</si>
  <si>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</si>
  <si>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</si>
  <si>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</si>
  <si>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</si>
  <si>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</si>
  <si>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</si>
  <si>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</si>
  <si>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</si>
  <si>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</si>
  <si>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</si>
  <si>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</si>
  <si>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</si>
  <si>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</si>
  <si>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</si>
  <si>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</si>
  <si>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</si>
  <si>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</si>
  <si>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</si>
  <si>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</si>
  <si>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</si>
  <si>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</si>
  <si>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</si>
  <si>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</si>
  <si>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</si>
  <si>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</si>
  <si>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</si>
  <si>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</si>
  <si>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</si>
  <si>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</si>
  <si>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</si>
  <si>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</si>
  <si>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</si>
  <si>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</si>
  <si>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</si>
  <si>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</si>
  <si>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</si>
  <si>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</si>
  <si>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</si>
  <si>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</si>
  <si>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</si>
  <si>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</si>
  <si>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</si>
  <si>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</si>
  <si>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</si>
  <si>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</si>
  <si>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</si>
  <si>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</si>
  <si>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</si>
  <si>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</si>
  <si>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</si>
  <si>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</si>
  <si>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</si>
  <si>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</si>
  <si>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</si>
  <si>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</si>
  <si>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</si>
  <si>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</si>
  <si>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</si>
  <si>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</si>
  <si>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</si>
  <si>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</si>
  <si>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</si>
  <si>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</si>
  <si>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</si>
  <si>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</si>
  <si>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</si>
  <si>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</si>
  <si>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</si>
  <si>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</si>
  <si>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</si>
  <si>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</si>
  <si>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</si>
  <si>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</si>
  <si>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</si>
  <si>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</si>
  <si>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</si>
  <si>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</si>
  <si>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</si>
  <si>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</si>
  <si>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</si>
  <si>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</si>
  <si>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</si>
  <si>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</si>
  <si>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</si>
  <si>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</si>
  <si>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</si>
  <si>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</si>
  <si>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</si>
  <si>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</si>
  <si>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</si>
  <si>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</si>
  <si>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</si>
  <si>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</si>
  <si>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</si>
  <si>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</si>
  <si>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</si>
  <si>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</si>
  <si>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</si>
  <si>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</si>
  <si>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</si>
  <si>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</si>
  <si>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</si>
  <si>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</si>
  <si>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</si>
  <si>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</si>
  <si>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</si>
  <si>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</si>
  <si>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</si>
  <si>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</si>
  <si>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</si>
  <si>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</si>
  <si>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</si>
  <si>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</si>
  <si>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</si>
  <si>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</si>
  <si>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</si>
  <si>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</si>
  <si>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</si>
  <si>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</si>
  <si>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</si>
  <si>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</si>
  <si>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</si>
  <si>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</si>
  <si>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</si>
  <si>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</si>
  <si>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</si>
  <si>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</si>
  <si>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</si>
  <si>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</si>
  <si>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</si>
  <si>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</si>
  <si>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</si>
  <si>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</si>
  <si>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</si>
  <si>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</si>
  <si>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</si>
  <si>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</si>
  <si>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</si>
  <si>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</si>
  <si>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</si>
  <si>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</si>
  <si>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</si>
  <si>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</si>
  <si>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</si>
  <si>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</si>
  <si>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</si>
  <si>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</si>
  <si>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</si>
  <si>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</si>
  <si>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</si>
  <si>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</si>
  <si>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</si>
  <si>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</si>
  <si>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</si>
  <si>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</si>
  <si>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</si>
  <si>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</si>
  <si>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</si>
  <si>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</si>
  <si>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</si>
  <si>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</si>
  <si>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</si>
  <si>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</si>
  <si>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</si>
  <si>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</si>
  <si>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</si>
  <si>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</si>
  <si>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</si>
  <si>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</si>
  <si>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</si>
  <si>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</si>
  <si>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</si>
  <si>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</si>
  <si>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</si>
  <si>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</si>
  <si>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</si>
  <si>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</si>
  <si>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</si>
  <si>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</si>
  <si>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</si>
  <si>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</si>
  <si>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</si>
  <si>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</si>
  <si>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</si>
  <si>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</si>
  <si>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</si>
  <si>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</si>
  <si>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</si>
  <si>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</si>
  <si>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</si>
  <si>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</si>
  <si>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</si>
  <si>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</si>
  <si>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</si>
  <si>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</si>
  <si>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</si>
  <si>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</si>
  <si>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</si>
  <si>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</si>
  <si>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</si>
  <si>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</si>
  <si>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</si>
  <si>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</si>
  <si>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</si>
  <si>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</si>
  <si>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</si>
  <si>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</si>
  <si>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</si>
  <si>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</si>
  <si>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</si>
  <si>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</si>
  <si>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</si>
  <si>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</si>
  <si>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</si>
  <si>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</si>
  <si>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</si>
  <si>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</si>
  <si>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</si>
  <si>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</si>
  <si>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</si>
  <si>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</si>
  <si>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</si>
  <si>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</si>
  <si>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</si>
  <si>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</si>
  <si>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</si>
  <si>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</si>
  <si>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</si>
  <si>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</si>
  <si>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</si>
  <si>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</si>
  <si>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</si>
  <si>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</si>
  <si>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</si>
  <si>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</si>
  <si>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</si>
  <si>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</si>
  <si>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</si>
  <si>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</si>
  <si>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</si>
  <si>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</si>
  <si>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</si>
  <si>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</si>
  <si>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</si>
  <si>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</si>
  <si>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</si>
  <si>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</si>
  <si>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</si>
  <si>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</si>
  <si>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</si>
  <si>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</si>
  <si>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</si>
  <si>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</si>
  <si>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</si>
  <si>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</si>
  <si>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</si>
  <si>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</si>
  <si>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</si>
  <si>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</si>
  <si>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</si>
  <si>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</si>
  <si>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</si>
  <si>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</si>
  <si>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</si>
  <si>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</si>
  <si>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</si>
  <si>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</si>
  <si>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</si>
  <si>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</si>
  <si>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</si>
  <si>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</si>
  <si>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</si>
  <si>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</si>
  <si>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</si>
  <si>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</si>
  <si>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</si>
  <si>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</si>
  <si>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</si>
  <si>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</si>
  <si>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</si>
  <si>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</si>
  <si>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</si>
  <si>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</si>
  <si>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</si>
  <si>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</si>
  <si>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</si>
  <si>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</si>
  <si>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</si>
  <si>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</si>
  <si>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</si>
  <si>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</si>
  <si>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</si>
  <si>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</si>
  <si>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</si>
  <si>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</si>
  <si>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</si>
  <si>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</si>
  <si>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</si>
  <si>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</si>
  <si>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</si>
  <si>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</si>
  <si>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</si>
  <si>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</si>
  <si>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</si>
  <si>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</si>
  <si>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</si>
  <si>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</si>
  <si>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</si>
  <si>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</si>
  <si>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</si>
  <si>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</si>
  <si>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</si>
  <si>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</si>
  <si>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</si>
  <si>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</si>
  <si>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</si>
  <si>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</si>
  <si>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</si>
  <si>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</si>
  <si>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</si>
  <si>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</si>
  <si>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</si>
  <si>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</si>
  <si>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</si>
  <si>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</si>
  <si>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</si>
  <si>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</si>
  <si>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</si>
  <si>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</si>
  <si>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</si>
  <si>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</si>
  <si>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</si>
  <si>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</si>
  <si>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</si>
  <si>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</si>
  <si>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</si>
  <si>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</si>
  <si>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</si>
  <si>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</si>
  <si>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</si>
  <si>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</si>
  <si>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</si>
  <si>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</si>
  <si>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</si>
  <si>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</si>
  <si>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</si>
  <si>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</si>
  <si>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</si>
  <si>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</si>
  <si>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</si>
  <si>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</si>
  <si>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</si>
  <si>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</si>
  <si>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</si>
  <si>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</si>
  <si>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</si>
  <si>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</si>
  <si>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</si>
  <si>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</si>
  <si>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</si>
  <si>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</si>
  <si>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</si>
  <si>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</si>
  <si>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</si>
  <si>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</si>
  <si>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</si>
  <si>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</si>
  <si>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</si>
  <si>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</si>
  <si>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</si>
  <si>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</si>
  <si>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</si>
  <si>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</si>
  <si>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</si>
  <si>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</si>
  <si>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</si>
  <si>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</si>
  <si>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</si>
  <si>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</si>
  <si>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</si>
  <si>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</si>
  <si>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</si>
  <si>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</si>
  <si>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</si>
  <si>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</si>
  <si>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</si>
  <si>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</si>
  <si>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</si>
  <si>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</si>
  <si>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</si>
  <si>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</si>
  <si>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</si>
  <si>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</si>
  <si>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</si>
  <si>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</si>
  <si>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</si>
  <si>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</si>
  <si>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</si>
  <si>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</si>
  <si>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</si>
  <si>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</si>
  <si>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</si>
  <si>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</si>
  <si>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</si>
  <si>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</si>
  <si>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</si>
  <si>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</si>
  <si>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</si>
  <si>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</si>
  <si>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</si>
  <si>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</si>
  <si>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</si>
  <si>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</si>
  <si>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</si>
  <si>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</si>
  <si>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</si>
  <si>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</si>
  <si>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</si>
  <si>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</si>
  <si>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</si>
  <si>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</si>
  <si>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</si>
  <si>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</si>
  <si>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</si>
  <si>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</si>
  <si>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</si>
  <si>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</si>
  <si>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</si>
  <si>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</si>
  <si>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</si>
  <si>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</si>
  <si>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</si>
  <si>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</si>
  <si>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</si>
  <si>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</si>
  <si>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</si>
  <si>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</si>
  <si>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</si>
  <si>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</si>
  <si>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</si>
  <si>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</si>
  <si>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</si>
  <si>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</si>
  <si>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</si>
  <si>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</si>
  <si>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</si>
  <si>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</si>
  <si>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</si>
  <si>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</si>
  <si>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</si>
  <si>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</si>
  <si>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</si>
  <si>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</si>
  <si>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</si>
  <si>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</si>
  <si>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</si>
  <si>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</si>
  <si>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</si>
  <si>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</si>
  <si>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</si>
  <si>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</si>
  <si>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</si>
  <si>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</si>
  <si>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</si>
  <si>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</si>
  <si>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</si>
  <si>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</si>
  <si>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</si>
  <si>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</si>
  <si>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</si>
  <si>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</si>
  <si>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</si>
  <si>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</si>
  <si>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</si>
  <si>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</si>
  <si>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</si>
  <si>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</si>
  <si>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</si>
  <si>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</si>
  <si>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</si>
  <si>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</si>
  <si>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</si>
  <si>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</si>
  <si>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</si>
  <si>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</si>
  <si>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</si>
  <si>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</si>
  <si>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</si>
  <si>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</si>
  <si>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</si>
  <si>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</si>
  <si>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</si>
  <si>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</si>
  <si>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</si>
  <si>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</si>
  <si>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</si>
  <si>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</si>
  <si>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</si>
  <si>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</si>
  <si>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</si>
  <si>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</si>
  <si>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</si>
  <si>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</si>
  <si>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</si>
  <si>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</si>
  <si>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</si>
  <si>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</si>
  <si>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</si>
  <si>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</si>
  <si>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</si>
  <si>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</si>
  <si>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</si>
  <si>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</si>
  <si>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</si>
  <si>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</si>
  <si>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</si>
  <si>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</si>
  <si>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</si>
  <si>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</si>
  <si>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</si>
  <si>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</si>
  <si>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</si>
  <si>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</si>
  <si>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</si>
  <si>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</si>
  <si>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</si>
  <si>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</si>
  <si>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</si>
  <si>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</si>
  <si>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</si>
  <si>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</si>
  <si>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</si>
  <si>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</si>
  <si>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</si>
  <si>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</si>
  <si>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</si>
  <si>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</si>
  <si>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</si>
  <si>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</si>
  <si>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</si>
  <si>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</si>
  <si>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</si>
  <si>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</si>
  <si>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</si>
  <si>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</si>
  <si>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</si>
  <si>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</si>
  <si>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</si>
  <si>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</si>
  <si>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</si>
  <si>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</si>
  <si>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</si>
  <si>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</si>
  <si>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</si>
  <si>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</si>
  <si>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</si>
  <si>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</si>
  <si>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</si>
  <si>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</si>
  <si>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</si>
  <si>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</si>
  <si>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</si>
  <si>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</si>
  <si>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</si>
  <si>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</si>
  <si>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</si>
  <si>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</si>
  <si>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</si>
  <si>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</si>
  <si>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</si>
  <si>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</si>
  <si>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</si>
  <si>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</si>
  <si>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</si>
  <si>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</si>
  <si>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</si>
  <si>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</si>
  <si>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</si>
  <si>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</si>
  <si>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</si>
  <si>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</si>
  <si>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</si>
  <si>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</si>
  <si>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</si>
  <si>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</si>
  <si>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</si>
  <si>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</si>
  <si>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</si>
  <si>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</si>
  <si>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</si>
  <si>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</si>
  <si>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</si>
  <si>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</si>
  <si>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</si>
  <si>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</si>
  <si>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</si>
  <si>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</si>
  <si>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</si>
  <si>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</si>
  <si>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</si>
  <si>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</si>
  <si>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</si>
  <si>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</si>
  <si>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</si>
  <si>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</si>
  <si>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</si>
  <si>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</si>
  <si>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</si>
  <si>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</si>
  <si>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</si>
  <si>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</si>
  <si>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</si>
  <si>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</si>
  <si>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</si>
  <si>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</si>
  <si>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</si>
  <si>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</si>
  <si>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</si>
  <si>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</si>
  <si>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</si>
  <si>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</si>
  <si>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</si>
  <si>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</si>
  <si>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</si>
  <si>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</si>
  <si>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</si>
  <si>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</si>
  <si>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</si>
  <si>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</si>
  <si>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</si>
  <si>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</si>
  <si>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</si>
  <si>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</si>
  <si>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</si>
  <si>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</si>
  <si>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</si>
  <si>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</si>
  <si>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</si>
  <si>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</si>
  <si>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</si>
  <si>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</si>
  <si>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</si>
  <si>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</si>
  <si>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</si>
  <si>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</si>
  <si>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</si>
  <si>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</si>
  <si>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</si>
  <si>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</si>
  <si>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</si>
  <si>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</si>
  <si>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</si>
  <si>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</si>
  <si>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</si>
  <si>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</si>
  <si>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</si>
  <si>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</si>
  <si>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</si>
  <si>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</si>
  <si>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</si>
  <si>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</si>
  <si>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</si>
  <si>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</si>
  <si>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</si>
  <si>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</si>
  <si>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</si>
  <si>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</si>
  <si>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</si>
  <si>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</si>
  <si>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</si>
  <si>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</si>
  <si>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</si>
  <si>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</si>
  <si>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</si>
  <si>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</si>
  <si>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</si>
  <si>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</si>
  <si>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</si>
  <si>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</si>
  <si>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</si>
  <si>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</si>
  <si>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</si>
  <si>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</si>
  <si>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</si>
  <si>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</si>
  <si>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</si>
  <si>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</si>
  <si>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</si>
  <si>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</si>
  <si>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</si>
  <si>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</si>
  <si>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</si>
  <si>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</si>
  <si>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</si>
  <si>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</si>
  <si>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</si>
  <si>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</si>
  <si>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</si>
  <si>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</si>
  <si>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</si>
  <si>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</si>
  <si>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</si>
  <si>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</si>
  <si>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</si>
  <si>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</si>
  <si>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</si>
  <si>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</si>
  <si>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</si>
  <si>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</si>
  <si>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</si>
  <si>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</si>
  <si>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</si>
  <si>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</si>
  <si>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</si>
  <si>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</si>
  <si>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</si>
  <si>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</si>
  <si>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</si>
  <si>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</si>
  <si>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</si>
  <si>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</si>
  <si>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</si>
  <si>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</si>
  <si>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</si>
  <si>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</si>
  <si>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</si>
  <si>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</si>
  <si>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</si>
  <si>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</si>
  <si>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</si>
  <si>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</si>
  <si>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</si>
  <si>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</si>
  <si>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</si>
  <si>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</si>
  <si>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</si>
  <si>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</si>
  <si>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</si>
  <si>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</si>
  <si>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</si>
  <si>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</si>
  <si>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</si>
  <si>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</si>
  <si>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</si>
  <si>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</si>
  <si>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</si>
  <si>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</si>
  <si>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</si>
  <si>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</si>
  <si>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</si>
  <si>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</si>
  <si>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</si>
  <si>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</si>
  <si>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</si>
  <si>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</si>
  <si>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</si>
  <si>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</si>
  <si>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</si>
  <si>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</si>
  <si>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</si>
  <si>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</si>
  <si>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</si>
  <si>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</si>
  <si>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</si>
  <si>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</si>
  <si>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</si>
  <si>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</si>
  <si>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</si>
  <si>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</si>
  <si>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</si>
  <si>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</si>
  <si>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</si>
  <si>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</si>
  <si>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</si>
  <si>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</si>
  <si>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</si>
  <si>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</si>
  <si>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</si>
  <si>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</si>
  <si>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</si>
  <si>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</si>
  <si>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</si>
  <si>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</si>
  <si>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</si>
  <si>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</si>
  <si>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</si>
  <si>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</si>
  <si>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</si>
  <si>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</si>
  <si>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</si>
  <si>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</si>
  <si>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</si>
  <si>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</si>
  <si>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</si>
  <si>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</si>
  <si>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</si>
  <si>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</si>
  <si>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</si>
  <si>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</si>
  <si>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</si>
  <si>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</si>
  <si>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</si>
  <si>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</si>
  <si>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</si>
  <si>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</si>
  <si>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</si>
  <si>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</si>
  <si>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</si>
  <si>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</si>
  <si>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</si>
  <si>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</si>
  <si>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</si>
  <si>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</si>
  <si>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</si>
  <si>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</si>
  <si>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</si>
  <si>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</si>
  <si>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</si>
  <si>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</si>
  <si>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</si>
  <si>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</si>
  <si>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</si>
  <si>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</si>
  <si>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</si>
  <si>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</si>
  <si>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</si>
  <si>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</si>
  <si>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</si>
  <si>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</si>
  <si>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</si>
  <si>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</si>
  <si>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</si>
  <si>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</si>
  <si>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</si>
  <si>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</si>
  <si>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</si>
  <si>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</si>
  <si>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</si>
  <si>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</si>
  <si>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</si>
  <si>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</si>
  <si>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</si>
  <si>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</si>
  <si>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</si>
  <si>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</si>
  <si>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</si>
  <si>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</si>
  <si>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</si>
  <si>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</si>
  <si>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</si>
  <si>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</si>
  <si>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</si>
  <si>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</si>
  <si>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</si>
  <si>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</si>
  <si>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</si>
  <si>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</si>
  <si>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</si>
  <si>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</si>
  <si>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</si>
  <si>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</si>
  <si>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</si>
  <si>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</si>
  <si>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</si>
  <si>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</si>
  <si>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</si>
  <si>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</si>
  <si>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</si>
  <si>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</si>
  <si>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</si>
  <si>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</si>
  <si>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</si>
  <si>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</si>
  <si>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</si>
  <si>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</si>
  <si>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</si>
  <si>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</si>
  <si>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</si>
  <si>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</si>
  <si>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</si>
  <si>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</si>
  <si>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</si>
  <si>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</si>
  <si>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</si>
  <si>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</si>
  <si>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</si>
  <si>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</si>
  <si>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</si>
  <si>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</si>
  <si>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</si>
  <si>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</si>
  <si>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</si>
  <si>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</si>
  <si>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</si>
  <si>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</si>
  <si>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</si>
  <si>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</si>
  <si>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</si>
  <si>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</si>
  <si>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</si>
  <si>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</si>
  <si>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</si>
  <si>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</si>
  <si>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</si>
  <si>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</si>
  <si>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</si>
  <si>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</si>
  <si>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</si>
  <si>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</si>
  <si>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</si>
  <si>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</si>
  <si>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</si>
  <si>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</si>
  <si>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</si>
  <si>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</si>
  <si>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</si>
  <si>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</si>
  <si>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</si>
  <si>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</si>
  <si>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</si>
  <si>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</si>
  <si>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</si>
  <si>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</si>
  <si>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</si>
  <si>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</si>
  <si>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</si>
  <si>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</si>
  <si>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</si>
  <si>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</si>
  <si>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</si>
  <si>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</si>
  <si>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</si>
  <si>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</si>
  <si>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</si>
  <si>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</si>
  <si>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</si>
  <si>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</si>
  <si>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</si>
  <si>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</si>
  <si>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</si>
  <si>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</si>
  <si>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</si>
  <si>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</si>
  <si>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</si>
  <si>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</si>
  <si>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</si>
  <si>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</si>
  <si>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</si>
  <si>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</si>
  <si>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</si>
  <si>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</si>
  <si>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</si>
  <si>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</si>
  <si>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</si>
  <si>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</si>
  <si>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</si>
  <si>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</si>
  <si>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</si>
  <si>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</si>
  <si>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</si>
  <si>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</si>
  <si>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</si>
  <si>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</si>
  <si>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</si>
  <si>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</si>
  <si>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</si>
  <si>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</si>
  <si>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</si>
  <si>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</si>
  <si>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</si>
  <si>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</si>
  <si>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</si>
  <si>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</si>
  <si>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</si>
  <si>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</si>
  <si>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</si>
  <si>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</si>
  <si>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</si>
  <si>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</si>
  <si>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</si>
  <si>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</si>
  <si>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</si>
  <si>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</si>
  <si>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</si>
  <si>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</si>
  <si>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</si>
  <si>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</si>
  <si>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</si>
  <si>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</si>
  <si>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</si>
  <si>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</si>
  <si>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</si>
  <si>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</si>
  <si>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</si>
  <si>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</si>
  <si>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</si>
  <si>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</si>
  <si>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</si>
  <si>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</si>
  <si>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</si>
  <si>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</si>
  <si>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</si>
  <si>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</si>
  <si>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</si>
  <si>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</si>
  <si>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</si>
  <si>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</si>
  <si>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</si>
  <si>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</si>
  <si>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</si>
  <si>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</si>
  <si>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</si>
  <si>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</si>
  <si>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</si>
  <si>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</si>
  <si>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</si>
  <si>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</si>
  <si>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</si>
  <si>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</si>
  <si>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</si>
  <si>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</si>
  <si>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</si>
  <si>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</si>
  <si>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</si>
  <si>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</si>
  <si>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</si>
  <si>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</si>
  <si>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</si>
  <si>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</si>
  <si>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</si>
  <si>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</si>
  <si>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</si>
  <si>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</si>
  <si>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</si>
  <si>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</si>
  <si>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</si>
  <si>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</si>
  <si>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</si>
  <si>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</si>
  <si>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</si>
  <si>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</si>
  <si>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</si>
  <si>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</si>
  <si>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</si>
  <si>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</si>
  <si>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</si>
  <si>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</si>
  <si>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</si>
  <si>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</si>
  <si>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</si>
  <si>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</si>
  <si>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</si>
  <si>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</si>
  <si>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</si>
  <si>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</si>
  <si>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</si>
  <si>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</si>
  <si>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</si>
  <si>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</si>
  <si>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</si>
  <si>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</si>
  <si>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</si>
  <si>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</si>
  <si>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</si>
  <si>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</si>
  <si>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</si>
  <si>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</si>
  <si>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</si>
  <si>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</si>
  <si>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</si>
  <si>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</si>
  <si>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</si>
  <si>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</si>
  <si>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</si>
  <si>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</si>
  <si>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</si>
  <si>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</si>
  <si>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</si>
  <si>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</si>
  <si>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</si>
  <si>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</si>
  <si>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</si>
  <si>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</si>
  <si>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</si>
  <si>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</si>
  <si>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</si>
  <si>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</si>
  <si>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</si>
  <si>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</si>
  <si>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</si>
  <si>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</si>
  <si>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</si>
  <si>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</si>
  <si>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</si>
  <si>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</si>
  <si>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</si>
  <si>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</si>
  <si>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</si>
  <si>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</si>
  <si>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</si>
  <si>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</si>
  <si>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</si>
  <si>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</si>
  <si>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</si>
  <si>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</si>
  <si>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</si>
  <si>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</si>
  <si>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</si>
  <si>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</si>
  <si>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</si>
  <si>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</si>
  <si>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</si>
  <si>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</si>
  <si>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</si>
  <si>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</si>
  <si>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</si>
  <si>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</si>
  <si>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</si>
  <si>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</si>
  <si>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</si>
  <si>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</si>
  <si>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</si>
  <si>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</si>
  <si>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</si>
  <si>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</si>
  <si>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</si>
  <si>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</si>
  <si>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</si>
  <si>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</si>
  <si>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</si>
  <si>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</si>
  <si>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</si>
  <si>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</si>
  <si>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</si>
  <si>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</si>
  <si>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</si>
  <si>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</si>
  <si>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</si>
  <si>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</si>
  <si>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</si>
  <si>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</si>
  <si>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</si>
  <si>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</si>
  <si>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</si>
  <si>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</si>
  <si>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</si>
  <si>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</si>
  <si>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</si>
  <si>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</si>
  <si>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</si>
  <si>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</si>
  <si>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</si>
  <si>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</si>
  <si>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</si>
  <si>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</si>
  <si>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</si>
  <si>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</si>
  <si>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</si>
  <si>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</si>
  <si>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</si>
  <si>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</si>
  <si>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</si>
  <si>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</si>
  <si>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</si>
  <si>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</si>
  <si>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</si>
  <si>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</si>
  <si>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</si>
  <si>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</si>
  <si>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</si>
  <si>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</si>
  <si>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</si>
  <si>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</si>
  <si>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</si>
  <si>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</si>
  <si>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</si>
  <si>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</si>
  <si>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</si>
  <si>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</si>
  <si>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</si>
  <si>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</si>
  <si>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</si>
  <si>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</si>
  <si>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</si>
  <si>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</si>
  <si>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</si>
  <si>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</si>
  <si>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</si>
  <si>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</si>
  <si>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</si>
  <si>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</si>
  <si>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</si>
  <si>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</si>
  <si>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</si>
  <si>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</si>
  <si>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</si>
  <si>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</si>
  <si>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</si>
  <si>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</si>
  <si>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</si>
  <si>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</si>
  <si>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</si>
  <si>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</si>
  <si>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</si>
  <si>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</si>
  <si>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</si>
  <si>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</si>
  <si>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</si>
  <si>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</si>
  <si>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</si>
  <si>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</si>
  <si>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</si>
  <si>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</si>
  <si>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</si>
  <si>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</si>
  <si>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</si>
  <si>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</si>
  <si>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</si>
  <si>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</si>
  <si>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</si>
  <si>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</si>
  <si>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</si>
  <si>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</si>
  <si>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</si>
  <si>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</si>
  <si>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</si>
  <si>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</si>
  <si>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</si>
  <si>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</si>
  <si>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</si>
  <si>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</si>
  <si>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</si>
  <si>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</si>
  <si>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</si>
  <si>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</si>
  <si>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</si>
  <si>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</si>
  <si>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</si>
  <si>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</si>
  <si>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</si>
  <si>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</si>
  <si>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</si>
  <si>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</si>
  <si>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</si>
  <si>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</si>
  <si>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</si>
  <si>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</si>
  <si>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</si>
  <si>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</si>
  <si>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</si>
  <si>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</si>
  <si>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</si>
  <si>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</si>
  <si>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</si>
  <si>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</si>
  <si>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</si>
  <si>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</si>
  <si>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</si>
  <si>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</si>
  <si>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</si>
  <si>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</si>
  <si>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</si>
  <si>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</si>
  <si>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</si>
  <si>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</si>
  <si>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</si>
  <si>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</si>
  <si>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</si>
  <si>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</si>
  <si>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</si>
  <si>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</si>
  <si>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</si>
  <si>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</si>
  <si>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</si>
  <si>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</si>
  <si>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</si>
  <si>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</si>
  <si>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</si>
  <si>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</si>
  <si>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</si>
  <si>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</si>
  <si>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</si>
  <si>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</si>
  <si>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</si>
  <si>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</si>
  <si>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</si>
  <si>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</si>
  <si>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</si>
  <si>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</si>
  <si>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</si>
  <si>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</si>
  <si>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</si>
  <si>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</si>
  <si>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</si>
  <si>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</si>
  <si>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</si>
  <si>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</si>
  <si>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</si>
  <si>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</si>
  <si>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</si>
  <si>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</si>
  <si>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</si>
  <si>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</si>
  <si>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</si>
  <si>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</si>
  <si>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</si>
  <si>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</si>
  <si>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</si>
  <si>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</si>
  <si>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</si>
  <si>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</si>
  <si>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</si>
  <si>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</si>
  <si>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</si>
  <si>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</si>
  <si>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</si>
  <si>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</si>
  <si>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</si>
  <si>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</si>
  <si>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</si>
  <si>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</si>
  <si>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</si>
  <si>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</si>
  <si>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</si>
  <si>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</si>
  <si>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</si>
  <si>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</si>
  <si>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</si>
  <si>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</si>
  <si>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</si>
  <si>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</si>
  <si>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</si>
  <si>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</si>
  <si>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</si>
  <si>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</si>
  <si>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</si>
  <si>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</si>
  <si>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</si>
  <si>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</si>
  <si>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</si>
  <si>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</si>
  <si>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</si>
  <si>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</si>
  <si>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</si>
  <si>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</si>
  <si>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</si>
  <si>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</si>
  <si>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</si>
  <si>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</si>
  <si>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</si>
  <si>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</si>
  <si>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</si>
  <si>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</si>
  <si>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</si>
  <si>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</si>
  <si>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</si>
  <si>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</si>
  <si>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</si>
  <si>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</si>
  <si>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</si>
  <si>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</si>
  <si>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</si>
  <si>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</si>
  <si>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</si>
  <si>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</si>
  <si>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</si>
  <si>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</si>
  <si>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</si>
  <si>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</si>
  <si>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</si>
  <si>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</si>
  <si>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</si>
  <si>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</si>
  <si>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</si>
  <si>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</si>
  <si>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</si>
  <si>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</si>
  <si>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</si>
  <si>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</si>
  <si>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</si>
  <si>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</si>
  <si>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</si>
  <si>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</si>
  <si>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</si>
  <si>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</si>
  <si>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</si>
  <si>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</si>
  <si>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</si>
  <si>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</si>
  <si>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</si>
  <si>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</si>
  <si>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</si>
  <si>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</si>
  <si>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</si>
  <si>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</si>
  <si>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</si>
  <si>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</si>
  <si>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</si>
  <si>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</si>
  <si>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</si>
  <si>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</si>
  <si>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</si>
  <si>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</si>
  <si>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</si>
  <si>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</si>
  <si>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</si>
  <si>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</si>
  <si>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</si>
  <si>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</si>
  <si>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</si>
  <si>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</si>
  <si>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</si>
  <si>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</si>
  <si>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</si>
  <si>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</si>
  <si>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</si>
  <si>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</si>
  <si>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</si>
  <si>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</si>
  <si>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</si>
  <si>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</si>
  <si>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</si>
  <si>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</si>
  <si>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</si>
  <si>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</si>
  <si>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</si>
  <si>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</si>
  <si>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</si>
  <si>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</si>
  <si>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</si>
  <si>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</si>
  <si>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</si>
  <si>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</si>
  <si>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</si>
  <si>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</si>
  <si>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</si>
  <si>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</si>
  <si>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</si>
  <si>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</si>
  <si>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</si>
  <si>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</si>
  <si>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</si>
  <si>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</si>
  <si>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</si>
  <si>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</si>
  <si>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</si>
  <si>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</si>
  <si>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</si>
  <si>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</si>
  <si>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</si>
  <si>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</si>
  <si>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</si>
  <si>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</si>
  <si>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</si>
  <si>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</si>
  <si>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</si>
  <si>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</si>
  <si>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</si>
  <si>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</si>
  <si>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</si>
  <si>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</si>
  <si>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</si>
  <si>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</si>
  <si>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</si>
  <si>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</si>
  <si>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</si>
  <si>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</si>
  <si>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</si>
  <si>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</si>
  <si>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</si>
  <si>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</si>
  <si>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</si>
  <si>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</si>
  <si>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</si>
  <si>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</si>
  <si>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</si>
  <si>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</si>
  <si>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</si>
  <si>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</si>
  <si>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</si>
  <si>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</si>
  <si>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</si>
  <si>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</si>
  <si>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</si>
  <si>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</si>
  <si>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</si>
  <si>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</si>
  <si>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</si>
  <si>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</si>
  <si>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</si>
  <si>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</si>
  <si>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</si>
  <si>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</si>
  <si>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</si>
  <si>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</si>
  <si>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</si>
  <si>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</si>
  <si>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</si>
  <si>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</si>
  <si>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</si>
  <si>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</si>
  <si>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</si>
  <si>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</si>
  <si>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</si>
  <si>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</si>
  <si>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</si>
  <si>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</si>
  <si>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</si>
  <si>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</si>
  <si>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</si>
  <si>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</si>
  <si>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</si>
  <si>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</si>
  <si>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</si>
  <si>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</si>
  <si>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</si>
  <si>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</si>
  <si>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</si>
  <si>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</si>
  <si>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</si>
  <si>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</si>
  <si>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</si>
  <si>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</si>
  <si>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</si>
  <si>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</si>
  <si>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</si>
  <si>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</si>
  <si>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</si>
  <si>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</si>
  <si>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</si>
  <si>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</si>
  <si>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</si>
  <si>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</si>
  <si>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</si>
  <si>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</si>
  <si>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</si>
  <si>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</si>
  <si>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</si>
  <si>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</si>
  <si>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</si>
  <si>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</si>
  <si>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</si>
  <si>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</si>
  <si>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</si>
  <si>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</si>
  <si>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</si>
  <si>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</si>
  <si>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</si>
  <si>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</si>
  <si>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</si>
  <si>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</si>
  <si>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</si>
  <si>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</si>
  <si>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</si>
  <si>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</si>
  <si>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</si>
  <si>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</si>
  <si>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</si>
  <si>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</si>
  <si>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</si>
  <si>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</si>
  <si>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</si>
  <si>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</si>
  <si>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</si>
  <si>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</si>
  <si>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</si>
  <si>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</si>
  <si>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</si>
  <si>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</si>
  <si>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</si>
  <si>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</si>
  <si>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</si>
  <si>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</si>
  <si>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</si>
  <si>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</si>
  <si>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</si>
  <si>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</si>
  <si>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</si>
  <si>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</si>
  <si>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</si>
  <si>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</si>
  <si>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</si>
  <si>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</si>
  <si>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</si>
  <si>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</si>
  <si>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</si>
  <si>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</si>
  <si>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</si>
  <si>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</si>
  <si>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</si>
  <si>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</si>
  <si>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</si>
  <si>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</si>
  <si>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</si>
  <si>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</si>
  <si>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</si>
  <si>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</si>
  <si>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</si>
  <si>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</si>
  <si>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</si>
  <si>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</si>
  <si>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</si>
  <si>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</si>
  <si>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</si>
  <si>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</si>
  <si>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</si>
  <si>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</si>
  <si>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</si>
  <si>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</si>
  <si>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</si>
  <si>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</si>
  <si>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</si>
  <si>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</si>
  <si>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</si>
  <si>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</si>
  <si>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</si>
  <si>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</si>
  <si>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</si>
  <si>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</si>
  <si>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</si>
  <si>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</si>
  <si>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</si>
  <si>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</si>
  <si>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</si>
  <si>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</si>
  <si>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</si>
  <si>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</si>
  <si>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</si>
  <si>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</si>
  <si>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</si>
  <si>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</si>
  <si>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</si>
  <si>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</si>
  <si>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</si>
  <si>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</si>
  <si>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</si>
  <si>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</si>
  <si>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</si>
  <si>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</si>
  <si>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</si>
  <si>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</si>
  <si>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</si>
  <si>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</si>
  <si>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</si>
  <si>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</si>
  <si>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</si>
  <si>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</si>
  <si>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</si>
  <si>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</si>
  <si>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</si>
  <si>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</si>
  <si>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</si>
  <si>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</si>
  <si>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</si>
  <si>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</si>
  <si>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</si>
  <si>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</si>
  <si>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</si>
  <si>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</si>
  <si>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</si>
  <si>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</si>
  <si>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</si>
  <si>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</si>
  <si>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</si>
  <si>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</si>
  <si>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</si>
  <si>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</si>
  <si>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</si>
  <si>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</si>
  <si>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</si>
  <si>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</si>
  <si>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</si>
  <si>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</si>
  <si>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</si>
  <si>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</si>
  <si>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</si>
  <si>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</si>
  <si>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</si>
  <si>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</si>
  <si>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</si>
  <si>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</si>
  <si>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</si>
  <si>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</si>
  <si>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</si>
  <si>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</si>
  <si>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</si>
  <si>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</si>
  <si>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</si>
  <si>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</si>
  <si>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</si>
  <si>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</si>
  <si>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</si>
  <si>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</si>
  <si>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</si>
  <si>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</si>
  <si>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</si>
  <si>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</si>
  <si>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</si>
  <si>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</si>
  <si>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</si>
  <si>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</si>
  <si>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</si>
  <si>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</si>
  <si>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</si>
  <si>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</si>
  <si>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</si>
  <si>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</si>
  <si>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</si>
  <si>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</si>
  <si>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</si>
  <si>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</si>
  <si>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</si>
  <si>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</si>
  <si>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</si>
  <si>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</si>
  <si>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</si>
  <si>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</si>
  <si>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</si>
  <si>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</si>
  <si>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</si>
  <si>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</si>
  <si>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</si>
  <si>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</si>
  <si>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</si>
  <si>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</si>
  <si>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</si>
  <si>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</si>
  <si>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</si>
  <si>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</si>
  <si>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</si>
  <si>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</si>
  <si>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</si>
  <si>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</si>
  <si>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</si>
  <si>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</si>
  <si>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</si>
  <si>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</si>
  <si>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</si>
  <si>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</si>
  <si>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</si>
  <si>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</si>
  <si>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</si>
  <si>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</si>
  <si>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</si>
  <si>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</si>
  <si>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</si>
  <si>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</si>
  <si>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</si>
  <si>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</si>
  <si>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</si>
  <si>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</si>
  <si>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</si>
  <si>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</si>
  <si>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</si>
  <si>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</si>
  <si>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</si>
  <si>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</si>
  <si>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</si>
  <si>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</si>
  <si>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</si>
  <si>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</si>
  <si>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</si>
  <si>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</si>
  <si>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</si>
  <si>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</si>
  <si>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</si>
  <si>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</si>
  <si>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</si>
  <si>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</si>
  <si>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</si>
  <si>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</si>
  <si>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</si>
  <si>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</si>
  <si>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</si>
  <si>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</si>
  <si>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</si>
  <si>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</si>
  <si>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</si>
  <si>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</si>
  <si>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</si>
  <si>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</si>
  <si>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</si>
  <si>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</si>
  <si>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</si>
  <si>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</si>
  <si>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</si>
  <si>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</si>
  <si>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</si>
  <si>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</si>
  <si>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</si>
  <si>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</si>
  <si>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</si>
  <si>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</si>
  <si>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</si>
  <si>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</si>
  <si>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</si>
  <si>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</si>
  <si>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</si>
  <si>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</si>
  <si>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</si>
  <si>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</si>
  <si>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</si>
  <si>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</si>
  <si>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</si>
  <si>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</si>
  <si>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</si>
  <si>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</si>
  <si>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</si>
  <si>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</si>
  <si>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</si>
  <si>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</si>
  <si>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</si>
  <si>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</si>
  <si>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</si>
  <si>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</si>
  <si>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</si>
  <si>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</si>
  <si>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</si>
  <si>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</si>
  <si>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</si>
  <si>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</si>
  <si>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</si>
  <si>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</si>
  <si>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</si>
  <si>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</si>
  <si>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</si>
  <si>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</si>
  <si>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</si>
  <si>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</si>
  <si>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</si>
  <si>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</si>
  <si>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</si>
  <si>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</si>
  <si>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</si>
  <si>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</si>
  <si>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</si>
  <si>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</si>
  <si>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</si>
  <si>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</si>
  <si>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</si>
  <si>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</si>
  <si>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</si>
  <si>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</si>
  <si>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</si>
  <si>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</si>
  <si>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</si>
  <si>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</si>
  <si>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</si>
  <si>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</si>
  <si>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</si>
  <si>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</si>
  <si>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</si>
  <si>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</si>
  <si>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</si>
  <si>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</si>
  <si>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</si>
  <si>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</si>
  <si>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</si>
  <si>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</si>
  <si>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</si>
  <si>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</si>
  <si>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</si>
  <si>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</si>
  <si>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</si>
  <si>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</si>
  <si>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</si>
  <si>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</si>
  <si>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</si>
  <si>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</si>
  <si>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</si>
  <si>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</si>
  <si>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</si>
  <si>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</si>
  <si>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</si>
  <si>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</si>
  <si>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</si>
  <si>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</si>
  <si>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</si>
  <si>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</si>
  <si>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</si>
  <si>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</si>
  <si>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</si>
  <si>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</si>
  <si>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</si>
  <si>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</si>
  <si>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</si>
  <si>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</si>
  <si>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</si>
  <si>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</si>
  <si>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</si>
  <si>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</si>
  <si>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</si>
  <si>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</si>
  <si>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</si>
  <si>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</si>
  <si>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</si>
  <si>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</si>
  <si>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</si>
  <si>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</si>
  <si>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</si>
  <si>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</si>
  <si>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</si>
  <si>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</si>
  <si>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</si>
  <si>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</si>
  <si>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</si>
  <si>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</si>
  <si>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</si>
  <si>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</si>
  <si>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</si>
  <si>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</si>
  <si>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</si>
  <si>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</si>
  <si>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</si>
  <si>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</si>
  <si>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</si>
  <si>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</si>
  <si>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</si>
  <si>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</si>
  <si>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</si>
  <si>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</si>
  <si>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</si>
  <si>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</si>
  <si>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</si>
  <si>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</si>
  <si>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</si>
  <si>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</si>
  <si>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</si>
  <si>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</si>
  <si>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</si>
  <si>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</si>
  <si>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</si>
  <si>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</si>
  <si>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</si>
  <si>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</si>
  <si>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</si>
  <si>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</si>
  <si>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</si>
  <si>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</si>
  <si>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</si>
  <si>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</si>
  <si>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</si>
  <si>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</si>
  <si>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</si>
  <si>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</si>
  <si>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</si>
  <si>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</si>
  <si>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</si>
  <si>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</si>
  <si>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</si>
  <si>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</si>
  <si>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</si>
  <si>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</si>
  <si>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</si>
  <si>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</si>
  <si>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</si>
  <si>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</si>
  <si>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</si>
  <si>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</si>
  <si>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</si>
  <si>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</si>
  <si>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</si>
  <si>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</si>
  <si>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</si>
  <si>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</si>
  <si>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</si>
  <si>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</si>
  <si>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</si>
  <si>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</si>
  <si>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</si>
  <si>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</si>
  <si>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</si>
  <si>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</si>
  <si>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</si>
  <si>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</si>
  <si>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</si>
  <si>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</si>
  <si>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</si>
  <si>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</si>
  <si>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</si>
  <si>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</si>
  <si>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</si>
  <si>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</si>
  <si>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</si>
  <si>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</si>
  <si>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</si>
  <si>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</si>
  <si>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</si>
  <si>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</si>
  <si>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</si>
  <si>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</si>
  <si>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</si>
  <si>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</si>
  <si>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</si>
  <si>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</si>
  <si>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</si>
  <si>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</si>
  <si>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</si>
  <si>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</si>
  <si>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</si>
  <si>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</si>
  <si>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</si>
  <si>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</si>
  <si>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</si>
  <si>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</si>
  <si>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</si>
  <si>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</si>
  <si>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</si>
  <si>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</si>
  <si>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</si>
  <si>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</si>
  <si>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</si>
  <si>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</si>
  <si>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</si>
  <si>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</si>
  <si>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</si>
  <si>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</si>
  <si>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</si>
  <si>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</si>
  <si>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</si>
  <si>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</si>
  <si>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</si>
  <si>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</si>
  <si>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</si>
  <si>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</si>
  <si>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</si>
  <si>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</si>
  <si>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</si>
  <si>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</si>
  <si>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</si>
  <si>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</si>
  <si>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</si>
  <si>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</si>
  <si>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</si>
  <si>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</si>
  <si>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</si>
  <si>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</si>
  <si>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</si>
  <si>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</si>
  <si>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</si>
  <si>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</si>
  <si>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</si>
  <si>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</si>
  <si>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</si>
  <si>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</si>
  <si>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</si>
  <si>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</si>
  <si>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</si>
  <si>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</si>
  <si>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</si>
  <si>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</si>
  <si>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</si>
  <si>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</si>
  <si>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</si>
  <si>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</si>
  <si>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</si>
  <si>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</si>
  <si>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</si>
  <si>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</si>
  <si>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</si>
  <si>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</si>
  <si>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</si>
  <si>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</si>
  <si>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</si>
  <si>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</si>
  <si>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</si>
  <si>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</si>
  <si>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</si>
  <si>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</si>
  <si>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</si>
  <si>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</si>
  <si>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</si>
  <si>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</si>
  <si>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</si>
  <si>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</si>
  <si>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</si>
  <si>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</si>
  <si>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</si>
  <si>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</si>
  <si>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</si>
  <si>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</si>
  <si>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</si>
  <si>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</si>
  <si>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</si>
  <si>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</si>
  <si>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</si>
  <si>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</si>
  <si>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</si>
  <si>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</si>
  <si>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</si>
  <si>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</si>
  <si>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</si>
  <si>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</si>
  <si>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</si>
  <si>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</si>
  <si>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</si>
  <si>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</si>
  <si>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</si>
  <si>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</si>
  <si>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</si>
  <si>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</si>
  <si>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</si>
  <si>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</si>
  <si>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</si>
  <si>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</si>
  <si>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</si>
  <si>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</si>
  <si>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</si>
  <si>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</si>
  <si>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</si>
  <si>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</si>
  <si>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</si>
  <si>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</si>
  <si>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</si>
  <si>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</si>
  <si>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</si>
  <si>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</si>
  <si>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</si>
  <si>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</si>
  <si>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</si>
  <si>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</si>
  <si>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</si>
  <si>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</si>
  <si>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</si>
  <si>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</si>
  <si>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</si>
  <si>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</si>
  <si>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</si>
  <si>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</si>
  <si>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</si>
  <si>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</si>
  <si>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</si>
  <si>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</si>
  <si>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</si>
  <si>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</si>
  <si>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</si>
  <si>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</si>
  <si>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</si>
  <si>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</si>
  <si>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</si>
  <si>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</si>
  <si>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</si>
  <si>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</si>
  <si>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</si>
  <si>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</si>
  <si>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</si>
  <si>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</si>
  <si>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</si>
  <si>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</si>
  <si>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</si>
  <si>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</si>
  <si>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</si>
  <si>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</si>
  <si>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</si>
  <si>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</si>
  <si>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</si>
  <si>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</si>
  <si>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</si>
  <si>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</si>
  <si>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</si>
  <si>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</si>
  <si>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</si>
  <si>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</si>
  <si>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</si>
  <si>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</si>
  <si>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</si>
  <si>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</si>
  <si>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</si>
  <si>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</si>
  <si>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</si>
  <si>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</si>
  <si>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</si>
  <si>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</si>
  <si>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</si>
  <si>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</si>
  <si>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</si>
  <si>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</si>
  <si>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</si>
  <si>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</si>
  <si>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</si>
  <si>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</si>
  <si>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</si>
  <si>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</si>
  <si>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</si>
  <si>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</si>
  <si>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</si>
  <si>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</si>
  <si>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</si>
  <si>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</si>
  <si>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</si>
  <si>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</si>
  <si>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</si>
  <si>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</si>
  <si>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</si>
  <si>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</si>
  <si>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</si>
  <si>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</si>
  <si>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</si>
  <si>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</si>
  <si>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</si>
  <si>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</si>
  <si>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</si>
  <si>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</si>
  <si>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</si>
  <si>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</si>
  <si>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</si>
  <si>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</si>
  <si>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</si>
  <si>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</si>
  <si>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</si>
  <si>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</si>
  <si>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</si>
  <si>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</si>
  <si>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</si>
  <si>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</si>
  <si>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</si>
  <si>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</si>
  <si>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</si>
  <si>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</si>
  <si>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</si>
  <si>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</si>
  <si>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</si>
  <si>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</si>
  <si>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</si>
  <si>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</si>
  <si>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</si>
  <si>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</si>
  <si>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</si>
  <si>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</si>
  <si>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</si>
  <si>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</si>
  <si>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</si>
  <si>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</si>
  <si>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</si>
  <si>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</si>
  <si>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</si>
  <si>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</si>
  <si>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</si>
  <si>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</si>
  <si>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</si>
  <si>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</si>
  <si>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</si>
  <si>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</si>
  <si>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</si>
  <si>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</si>
  <si>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</si>
  <si>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</si>
  <si>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</si>
  <si>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</si>
  <si>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</si>
  <si>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</si>
  <si>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</si>
  <si>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</si>
  <si>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</si>
  <si>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</si>
  <si>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</si>
  <si>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</si>
  <si>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</si>
  <si>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</si>
  <si>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</si>
  <si>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</si>
  <si>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</si>
  <si>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</si>
  <si>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</si>
  <si>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</si>
  <si>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</si>
  <si>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</si>
  <si>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</si>
  <si>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</si>
  <si>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</si>
  <si>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</si>
  <si>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</si>
  <si>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</si>
  <si>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</si>
  <si>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</si>
  <si>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</si>
  <si>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</si>
  <si>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</si>
  <si>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</si>
  <si>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</si>
  <si>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</si>
  <si>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</si>
  <si>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</si>
  <si>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</si>
  <si>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</si>
  <si>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</si>
  <si>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</si>
  <si>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</si>
  <si>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</si>
  <si>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</si>
  <si>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</si>
  <si>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</si>
  <si>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</si>
  <si>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</si>
  <si>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</si>
  <si>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</si>
  <si>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</si>
  <si>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</si>
  <si>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</si>
  <si>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</si>
  <si>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</si>
  <si>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</si>
  <si>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</si>
  <si>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</si>
  <si>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</si>
  <si>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</si>
  <si>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</si>
  <si>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</si>
  <si>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</si>
  <si>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</si>
  <si>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</si>
  <si>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</si>
  <si>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</si>
  <si>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</si>
  <si>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</si>
  <si>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</si>
  <si>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</si>
  <si>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</si>
  <si>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</si>
  <si>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</si>
  <si>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</si>
  <si>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</si>
  <si>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</si>
  <si>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</si>
  <si>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</si>
  <si>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</si>
  <si>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</si>
  <si>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</si>
  <si>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</si>
  <si>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</si>
  <si>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</si>
  <si>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</si>
  <si>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</si>
  <si>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</si>
  <si>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</si>
  <si>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</si>
  <si>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</si>
  <si>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</si>
  <si>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</si>
  <si>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</si>
  <si>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</si>
  <si>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</si>
  <si>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</si>
  <si>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</si>
  <si>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</si>
  <si>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</si>
  <si>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</si>
  <si>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</si>
  <si>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</si>
  <si>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</si>
  <si>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</si>
  <si>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</si>
  <si>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</si>
  <si>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</si>
  <si>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</si>
  <si>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</si>
  <si>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</si>
  <si>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</si>
  <si>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</si>
  <si>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</si>
  <si>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</si>
  <si>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</si>
  <si>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</si>
  <si>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</si>
  <si>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</si>
  <si>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</si>
  <si>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</si>
  <si>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</si>
  <si>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</si>
  <si>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</si>
  <si>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</si>
  <si>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</si>
  <si>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</si>
  <si>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</si>
  <si>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</si>
  <si>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</si>
  <si>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</si>
  <si>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</si>
  <si>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</si>
  <si>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</si>
  <si>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</si>
  <si>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</si>
  <si>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</si>
  <si>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</si>
  <si>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</si>
  <si>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</si>
  <si>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</si>
  <si>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</si>
  <si>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</si>
  <si>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</si>
  <si>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</si>
  <si>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</si>
  <si>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</si>
  <si>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</si>
  <si>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</si>
  <si>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</si>
  <si>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</si>
  <si>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</si>
  <si>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</si>
  <si>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</si>
  <si>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</si>
  <si>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</si>
  <si>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</si>
  <si>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</si>
  <si>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</si>
  <si>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</si>
  <si>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</si>
  <si>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</si>
  <si>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</si>
  <si>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</si>
  <si>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</si>
  <si>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</si>
  <si>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</si>
  <si>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</si>
  <si>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</si>
  <si>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</si>
  <si>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</si>
  <si>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</si>
  <si>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</si>
  <si>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</si>
  <si>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</si>
  <si>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</si>
  <si>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</si>
  <si>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</si>
  <si>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</si>
  <si>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</si>
  <si>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</si>
  <si>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</si>
  <si>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</si>
  <si>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</si>
  <si>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</si>
  <si>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</si>
  <si>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</si>
  <si>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</si>
  <si>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</si>
  <si>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</si>
  <si>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</si>
  <si>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</si>
  <si>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</si>
  <si>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</si>
  <si>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</si>
  <si>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</si>
  <si>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</si>
  <si>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</si>
  <si>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</si>
  <si>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</si>
  <si>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</si>
  <si>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</si>
  <si>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</si>
  <si>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</si>
  <si>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</si>
  <si>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</si>
  <si>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</si>
  <si>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</si>
  <si>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</si>
  <si>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</si>
  <si>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</si>
  <si>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</si>
  <si>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</si>
  <si>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</si>
  <si>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</si>
  <si>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</si>
  <si>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</si>
  <si>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</si>
  <si>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</si>
  <si>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</si>
  <si>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</si>
  <si>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</si>
  <si>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</si>
  <si>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</si>
  <si>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</si>
  <si>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</si>
  <si>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</si>
  <si>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</si>
  <si>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</si>
  <si>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</si>
  <si>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</si>
  <si>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</si>
  <si>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</si>
  <si>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</si>
  <si>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</si>
  <si>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</si>
  <si>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</si>
  <si>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</si>
  <si>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</si>
  <si>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</si>
  <si>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</si>
  <si>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</si>
  <si>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</si>
  <si>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</si>
  <si>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</si>
  <si>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</si>
  <si>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</si>
  <si>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</si>
  <si>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</si>
  <si>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</si>
  <si>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</si>
  <si>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</si>
  <si>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</si>
  <si>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</si>
  <si>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</si>
  <si>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</si>
  <si>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</si>
  <si>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</si>
  <si>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</si>
  <si>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</si>
  <si>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</si>
  <si>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</si>
  <si>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</si>
  <si>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</si>
  <si>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</si>
  <si>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</si>
  <si>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</si>
  <si>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</si>
  <si>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</si>
  <si>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</si>
  <si>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</si>
  <si>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</si>
  <si>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</si>
  <si>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</si>
  <si>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</si>
  <si>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</si>
  <si>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</si>
  <si>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</si>
  <si>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</si>
  <si>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</si>
  <si>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</si>
  <si>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</si>
  <si>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</si>
  <si>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</si>
  <si>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</si>
  <si>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</si>
  <si>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</si>
  <si>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</si>
  <si>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</si>
  <si>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</si>
  <si>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</si>
  <si>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</si>
  <si>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</si>
  <si>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</si>
  <si>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</si>
  <si>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</si>
  <si>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</si>
  <si>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</si>
  <si>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</si>
  <si>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</si>
  <si>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</si>
  <si>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</si>
  <si>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</si>
  <si>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</si>
  <si>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</si>
  <si>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</si>
  <si>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</si>
  <si>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</si>
  <si>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</si>
  <si>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</si>
  <si>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</si>
  <si>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</si>
  <si>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</si>
  <si>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</si>
  <si>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</si>
  <si>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</si>
  <si>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</si>
  <si>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</si>
  <si>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</si>
  <si>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</si>
  <si>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</si>
  <si>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</si>
  <si>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</si>
  <si>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</si>
  <si>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</si>
  <si>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</si>
  <si>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</si>
  <si>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</si>
  <si>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</si>
  <si>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</si>
  <si>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</si>
  <si>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</si>
  <si>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</si>
  <si>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</si>
  <si>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</si>
  <si>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</si>
  <si>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</si>
  <si>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</si>
  <si>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</si>
  <si>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</si>
  <si>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</si>
  <si>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</si>
  <si>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</si>
  <si>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</si>
  <si>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</si>
  <si>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</si>
  <si>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</si>
  <si>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</si>
  <si>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</si>
  <si>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</si>
  <si>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</si>
  <si>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</si>
  <si>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</si>
  <si>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</si>
  <si>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</si>
  <si>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</si>
  <si>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</si>
  <si>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</si>
  <si>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</si>
  <si>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</si>
  <si>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</si>
  <si>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</si>
  <si>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</si>
  <si>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</si>
  <si>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</si>
  <si>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</si>
  <si>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</si>
  <si>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</si>
  <si>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</si>
  <si>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</si>
  <si>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</si>
  <si>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</si>
  <si>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</si>
  <si>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</si>
  <si>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</si>
  <si>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</si>
  <si>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</si>
  <si>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</si>
  <si>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</si>
  <si>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</si>
  <si>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</si>
  <si>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</si>
  <si>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</si>
  <si>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</si>
  <si>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</si>
  <si>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</si>
  <si>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</si>
  <si>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</si>
  <si>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</si>
  <si>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</si>
  <si>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</si>
  <si>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</si>
  <si>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</si>
  <si>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</si>
  <si>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</si>
  <si>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</si>
  <si>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</si>
  <si>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</si>
  <si>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</si>
  <si>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</si>
  <si>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</si>
  <si>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</si>
  <si>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</si>
  <si>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</si>
  <si>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</si>
  <si>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</si>
  <si>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</si>
  <si>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</si>
  <si>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</si>
  <si>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</si>
  <si>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</si>
  <si>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</si>
  <si>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</si>
  <si>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</si>
  <si>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</si>
  <si>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</si>
  <si>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</si>
  <si>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</si>
  <si>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</si>
  <si>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</si>
  <si>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</si>
  <si>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</si>
  <si>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</si>
  <si>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</si>
  <si>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</si>
  <si>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</si>
  <si>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</si>
  <si>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</si>
  <si>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</si>
  <si>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</si>
  <si>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</si>
  <si>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</si>
  <si>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</si>
  <si>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</si>
  <si>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</si>
  <si>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</si>
  <si>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</si>
  <si>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</si>
  <si>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</si>
  <si>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</si>
  <si>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</si>
  <si>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</si>
  <si>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</si>
  <si>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</si>
  <si>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</si>
  <si>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</si>
  <si>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</si>
  <si>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</si>
  <si>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</si>
  <si>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</si>
  <si>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</si>
  <si>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</si>
  <si>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</si>
  <si>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</si>
  <si>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</si>
  <si>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</si>
  <si>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</si>
  <si>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</si>
  <si>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</si>
  <si>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</si>
  <si>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</si>
  <si>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</si>
  <si>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</si>
  <si>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</si>
  <si>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</si>
  <si>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</si>
  <si>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</si>
  <si>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</si>
  <si>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</si>
  <si>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</si>
  <si>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</si>
  <si>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</si>
  <si>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</si>
  <si>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</si>
  <si>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</si>
  <si>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</si>
  <si>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</si>
  <si>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</si>
  <si>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</si>
  <si>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</si>
  <si>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</si>
  <si>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</si>
  <si>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</si>
  <si>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</si>
  <si>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</si>
  <si>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</si>
  <si>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</si>
  <si>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</si>
  <si>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</si>
  <si>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</si>
  <si>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</si>
  <si>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</si>
  <si>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</si>
  <si>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</si>
  <si>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</si>
  <si>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</si>
  <si>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</si>
  <si>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</si>
  <si>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</si>
  <si>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</si>
  <si>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</si>
  <si>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</si>
  <si>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</si>
  <si>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</si>
  <si>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</si>
  <si>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</si>
  <si>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</si>
  <si>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</si>
  <si>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</si>
  <si>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</si>
  <si>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</si>
  <si>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</si>
  <si>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</si>
  <si>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</si>
  <si>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</si>
  <si>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</si>
  <si>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</si>
  <si>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</si>
  <si>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</si>
  <si>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</si>
  <si>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</si>
  <si>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</si>
  <si>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</si>
  <si>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</si>
  <si>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</si>
  <si>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</si>
  <si>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</si>
  <si>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</si>
  <si>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</si>
  <si>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</si>
  <si>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</si>
  <si>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</si>
  <si>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</si>
  <si>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</si>
  <si>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</si>
  <si>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</si>
  <si>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</si>
  <si>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</si>
  <si>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</si>
  <si>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</si>
  <si>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</si>
  <si>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</si>
  <si>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</si>
  <si>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</si>
  <si>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</si>
  <si>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</si>
  <si>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</si>
  <si>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</si>
  <si>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</si>
  <si>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</si>
  <si>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</si>
  <si>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</si>
  <si>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</si>
  <si>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</si>
  <si>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</si>
  <si>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</si>
  <si>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</si>
  <si>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</si>
  <si>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</si>
  <si>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</si>
  <si>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</si>
  <si>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</si>
  <si>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</si>
  <si>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</si>
  <si>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</si>
  <si>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</si>
  <si>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</si>
  <si>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</si>
  <si>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</si>
  <si>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</si>
  <si>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</si>
  <si>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</si>
  <si>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</si>
  <si>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</si>
  <si>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</si>
  <si>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</si>
  <si>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</si>
  <si>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</si>
  <si>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</si>
  <si>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</si>
  <si>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</si>
  <si>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</si>
  <si>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</si>
  <si>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</si>
  <si>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</si>
  <si>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</si>
  <si>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</si>
  <si>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</si>
  <si>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</si>
  <si>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</si>
  <si>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</si>
  <si>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</si>
  <si>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</si>
  <si>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</si>
  <si>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</si>
  <si>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</si>
  <si>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</si>
  <si>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</si>
  <si>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</si>
  <si>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</si>
  <si>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</si>
  <si>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</si>
  <si>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</si>
  <si>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</si>
  <si>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</si>
  <si>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</si>
  <si>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</si>
  <si>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</si>
  <si>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</si>
  <si>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</si>
  <si>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</si>
  <si>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</si>
  <si>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</si>
  <si>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</si>
  <si>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</si>
  <si>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</si>
  <si>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</si>
  <si>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</si>
  <si>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</si>
  <si>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</si>
  <si>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</si>
  <si>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</si>
  <si>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</si>
  <si>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</si>
  <si>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</si>
  <si>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</si>
  <si>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</si>
  <si>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</si>
  <si>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</si>
  <si>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</si>
  <si>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</si>
  <si>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</si>
  <si>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</si>
  <si>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</si>
  <si>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</si>
  <si>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</si>
  <si>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</si>
  <si>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</si>
  <si>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</si>
  <si>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</si>
  <si>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</si>
  <si>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</si>
  <si>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</si>
  <si>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</si>
  <si>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</si>
  <si>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</si>
  <si>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</si>
  <si>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</si>
  <si>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</si>
  <si>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</si>
  <si>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</si>
  <si>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</si>
  <si>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</si>
  <si>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</si>
  <si>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</si>
  <si>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</si>
  <si>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</si>
  <si>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</si>
  <si>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</si>
  <si>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</si>
  <si>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</si>
  <si>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</si>
  <si>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</si>
  <si>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</si>
  <si>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</si>
  <si>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</si>
  <si>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</si>
  <si>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</si>
  <si>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</si>
  <si>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</si>
  <si>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</si>
  <si>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</si>
  <si>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</si>
  <si>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</si>
  <si>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</si>
  <si>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</si>
  <si>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</si>
  <si>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</si>
  <si>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</si>
  <si>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</si>
  <si>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</si>
  <si>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</si>
  <si>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</si>
  <si>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</si>
  <si>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</si>
  <si>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</si>
  <si>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</si>
  <si>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</si>
  <si>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</si>
  <si>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</si>
  <si>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</si>
  <si>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</si>
  <si>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</si>
  <si>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</si>
  <si>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</si>
  <si>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</si>
  <si>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</si>
  <si>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</si>
  <si>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</si>
  <si>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</si>
  <si>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</si>
  <si>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</si>
  <si>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</si>
  <si>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</si>
  <si>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</si>
  <si>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</si>
  <si>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</si>
  <si>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</si>
  <si>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</si>
  <si>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</si>
  <si>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</si>
  <si>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</si>
  <si>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</si>
  <si>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</si>
  <si>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</si>
  <si>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</si>
  <si>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</si>
  <si>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</si>
  <si>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</si>
  <si>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</si>
  <si>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</si>
  <si>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</si>
  <si>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</si>
  <si>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</si>
  <si>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</si>
  <si>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</si>
  <si>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</si>
  <si>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</si>
  <si>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</si>
  <si>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</si>
  <si>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</si>
  <si>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</si>
  <si>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</si>
  <si>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</si>
  <si>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</si>
  <si>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</si>
  <si>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</si>
  <si>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</si>
  <si>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</si>
  <si>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</si>
  <si>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</si>
  <si>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</si>
  <si>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</si>
  <si>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</si>
  <si>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</si>
  <si>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</si>
  <si>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</si>
  <si>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</si>
  <si>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</si>
  <si>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</si>
  <si>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</si>
  <si>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</si>
  <si>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</si>
  <si>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</si>
  <si>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</si>
  <si>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</si>
  <si>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</si>
  <si>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</si>
  <si>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</si>
  <si>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</si>
  <si>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</si>
  <si>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</si>
  <si>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</si>
  <si>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</si>
  <si>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</si>
  <si>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</si>
  <si>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</si>
  <si>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</si>
  <si>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</si>
  <si>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</si>
  <si>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</si>
  <si>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</si>
  <si>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</si>
  <si>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</si>
  <si>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</si>
  <si>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</si>
  <si>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</si>
  <si>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</si>
  <si>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</si>
  <si>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</si>
  <si>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</si>
  <si>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</si>
  <si>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</si>
  <si>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</si>
  <si>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</si>
  <si>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</si>
  <si>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</si>
  <si>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</si>
  <si>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</si>
  <si>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</si>
  <si>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</si>
  <si>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</si>
  <si>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</si>
  <si>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</si>
  <si>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</si>
  <si>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</si>
  <si>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</si>
  <si>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</si>
  <si>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</si>
  <si>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</si>
  <si>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</si>
  <si>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</si>
  <si>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</si>
  <si>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</si>
  <si>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</si>
  <si>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</si>
  <si>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</si>
  <si>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</si>
  <si>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</si>
  <si>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</si>
  <si>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</si>
  <si>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</si>
  <si>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</si>
  <si>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</si>
  <si>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</si>
  <si>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</si>
  <si>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</si>
  <si>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</si>
  <si>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</si>
  <si>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</si>
  <si>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</si>
  <si>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</si>
  <si>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</si>
  <si>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</si>
  <si>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</si>
  <si>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</si>
  <si>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</si>
  <si>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</si>
  <si>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</si>
  <si>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</si>
  <si>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</si>
  <si>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</si>
  <si>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</si>
  <si>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</si>
  <si>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</si>
  <si>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</si>
  <si>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</si>
  <si>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</si>
  <si>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</si>
  <si>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</si>
  <si>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</si>
  <si>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</si>
  <si>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</si>
  <si>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</si>
  <si>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</si>
  <si>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</si>
  <si>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</si>
  <si>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</si>
  <si>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</si>
  <si>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</si>
  <si>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</si>
  <si>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</si>
  <si>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</si>
  <si>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</si>
  <si>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</si>
  <si>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</si>
  <si>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</si>
  <si>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</si>
  <si>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</si>
  <si>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</si>
  <si>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</si>
  <si>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</si>
  <si>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</si>
  <si>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</si>
  <si>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</si>
  <si>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</si>
  <si>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</si>
  <si>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</si>
  <si>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</si>
  <si>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</si>
  <si>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</si>
  <si>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</si>
  <si>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</si>
  <si>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</si>
  <si>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</si>
  <si>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</si>
  <si>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</si>
  <si>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</si>
  <si>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</si>
  <si>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</si>
  <si>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</si>
  <si>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</si>
  <si>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</si>
  <si>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</si>
  <si>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</si>
  <si>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</si>
  <si>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</si>
  <si>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</si>
  <si>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</si>
  <si>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</si>
  <si>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</si>
  <si>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</si>
  <si>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</si>
  <si>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</si>
  <si>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</si>
  <si>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</si>
  <si>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</si>
  <si>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</si>
  <si>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</si>
  <si>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</si>
  <si>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</si>
  <si>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</si>
  <si>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</si>
  <si>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</si>
  <si>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</si>
  <si>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</si>
  <si>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</si>
  <si>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</si>
  <si>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</si>
  <si>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</si>
  <si>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</si>
  <si>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</si>
  <si>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</si>
  <si>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</si>
  <si>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</si>
  <si>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</si>
  <si>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</si>
  <si>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</si>
  <si>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</si>
  <si>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</si>
  <si>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</si>
  <si>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</si>
  <si>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</si>
  <si>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</si>
  <si>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</si>
  <si>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</si>
  <si>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</si>
  <si>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</si>
  <si>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</si>
  <si>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</si>
  <si>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</si>
  <si>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</si>
  <si>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</si>
  <si>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</si>
  <si>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</si>
  <si>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</si>
  <si>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</si>
  <si>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</si>
  <si>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</si>
  <si>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</si>
  <si>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</si>
  <si>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</si>
  <si>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</si>
  <si>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</si>
  <si>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</si>
  <si>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</si>
  <si>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</si>
  <si>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</si>
  <si>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</si>
  <si>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</si>
  <si>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</si>
  <si>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</si>
  <si>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</si>
  <si>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</si>
  <si>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</si>
  <si>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</si>
  <si>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</si>
  <si>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</si>
  <si>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</si>
  <si>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</si>
  <si>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</si>
  <si>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</si>
  <si>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</si>
  <si>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</si>
  <si>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</si>
  <si>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</si>
  <si>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</si>
  <si>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</si>
  <si>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</si>
  <si>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</si>
  <si>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</si>
  <si>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</si>
  <si>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</si>
  <si>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</si>
  <si>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</si>
  <si>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</si>
  <si>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</si>
  <si>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</si>
  <si>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</si>
  <si>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</si>
  <si>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</si>
  <si>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</si>
  <si>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</si>
  <si>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</si>
  <si>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</si>
  <si>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</si>
  <si>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</si>
  <si>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</si>
  <si>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</si>
  <si>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</si>
  <si>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</si>
  <si>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</si>
  <si>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</si>
  <si>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</si>
  <si>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</si>
  <si>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</si>
  <si>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</si>
  <si>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</si>
  <si>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</si>
  <si>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</si>
  <si>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</si>
  <si>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</si>
  <si>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</si>
  <si>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</si>
  <si>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</si>
  <si>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</si>
  <si>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</si>
  <si>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</si>
  <si>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</si>
  <si>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</si>
  <si>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</si>
  <si>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</si>
  <si>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</si>
  <si>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</si>
  <si>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</si>
  <si>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</si>
  <si>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</si>
  <si>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</si>
  <si>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</si>
  <si>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</si>
  <si>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</si>
  <si>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</si>
  <si>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</si>
  <si>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</si>
  <si>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</si>
  <si>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</si>
  <si>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</si>
  <si>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</si>
  <si>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</si>
  <si>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</si>
  <si>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</si>
  <si>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</si>
  <si>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</si>
  <si>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</si>
  <si>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</si>
  <si>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</si>
  <si>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</si>
  <si>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</si>
  <si>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</si>
  <si>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</si>
  <si>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</si>
  <si>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</si>
  <si>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</si>
  <si>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</si>
  <si>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</si>
  <si>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</si>
  <si>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</si>
  <si>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</si>
  <si>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</si>
  <si>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</si>
  <si>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</si>
  <si>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</si>
  <si>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</si>
  <si>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</si>
  <si>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</si>
  <si>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</si>
  <si>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</si>
  <si>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</si>
  <si>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</si>
  <si>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</si>
  <si>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</si>
  <si>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</si>
  <si>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</si>
  <si>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</si>
  <si>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</si>
  <si>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</si>
  <si>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</si>
  <si>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</si>
  <si>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</si>
  <si>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</si>
  <si>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</si>
  <si>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</si>
  <si>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</si>
  <si>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</si>
  <si>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</si>
  <si>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</si>
  <si>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</si>
  <si>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</si>
  <si>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</si>
  <si>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</si>
  <si>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</si>
  <si>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</si>
  <si>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</si>
  <si>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</si>
  <si>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</si>
  <si>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</si>
  <si>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</si>
  <si>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</si>
  <si>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</si>
  <si>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</si>
  <si>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</si>
  <si>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</si>
  <si>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</si>
  <si>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</si>
  <si>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</si>
  <si>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</si>
  <si>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</si>
  <si>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</si>
  <si>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</si>
  <si>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</si>
  <si>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</si>
  <si>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</si>
  <si>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</si>
  <si>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</si>
  <si>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</si>
  <si>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</si>
  <si>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</si>
  <si>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</si>
  <si>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</si>
  <si>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</si>
  <si>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</si>
  <si>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</si>
  <si>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</si>
  <si>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</si>
  <si>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</si>
  <si>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</si>
  <si>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</si>
  <si>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</si>
  <si>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</si>
  <si>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</si>
  <si>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</si>
  <si>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</si>
  <si>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</si>
  <si>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</si>
  <si>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</si>
  <si>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</si>
  <si>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</si>
  <si>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</si>
  <si>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</si>
  <si>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</si>
  <si>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</si>
  <si>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</si>
  <si>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</si>
  <si>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</si>
  <si>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</si>
  <si>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</si>
  <si>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</si>
  <si>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</si>
  <si>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</si>
  <si>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</si>
  <si>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</si>
  <si>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</si>
  <si>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</si>
  <si>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</si>
  <si>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</si>
  <si>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</si>
  <si>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</si>
  <si>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</si>
  <si>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</si>
  <si>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</si>
  <si>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</si>
  <si>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</si>
  <si>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</si>
  <si>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</si>
  <si>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</si>
  <si>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</si>
  <si>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</si>
  <si>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</si>
  <si>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</si>
  <si>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</si>
  <si>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</si>
  <si>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</si>
  <si>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</si>
  <si>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</si>
  <si>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</si>
  <si>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</si>
  <si>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</si>
  <si>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</si>
  <si>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</si>
  <si>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</si>
  <si>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</si>
  <si>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</si>
  <si>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</si>
  <si>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</si>
  <si>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</si>
  <si>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</si>
  <si>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</si>
  <si>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</si>
  <si>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</si>
  <si>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</si>
  <si>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</si>
  <si>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</si>
  <si>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</si>
  <si>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</si>
  <si>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</si>
  <si>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</si>
  <si>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</si>
  <si>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</si>
  <si>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</si>
  <si>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</si>
  <si>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</si>
  <si>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</si>
  <si>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</si>
  <si>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</si>
  <si>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</si>
  <si>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</si>
  <si>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</si>
  <si>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</si>
  <si>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</si>
  <si>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</si>
  <si>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</si>
  <si>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</si>
  <si>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</si>
  <si>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</si>
  <si>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</si>
  <si>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</si>
  <si>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</si>
  <si>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</si>
  <si>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</si>
  <si>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</si>
  <si>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</si>
  <si>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</si>
  <si>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</si>
  <si>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</si>
  <si>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</si>
  <si>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</si>
  <si>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</si>
  <si>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</si>
  <si>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</si>
  <si>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</si>
  <si>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</si>
  <si>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</si>
  <si>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</si>
  <si>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</si>
  <si>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</si>
  <si>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</si>
  <si>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</si>
  <si>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</si>
  <si>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</si>
  <si>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</si>
  <si>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</si>
  <si>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</si>
  <si>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</si>
  <si>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</si>
  <si>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</si>
  <si>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</si>
  <si>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</si>
  <si>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</si>
  <si>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</si>
  <si>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</si>
  <si>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</si>
  <si>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</si>
  <si>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</si>
  <si>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</si>
  <si>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</si>
  <si>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</si>
  <si>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</si>
  <si>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</si>
  <si>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</si>
  <si>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</si>
  <si>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</si>
  <si>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</si>
  <si>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</si>
  <si>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</si>
  <si>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</si>
  <si>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</si>
  <si>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</si>
  <si>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</si>
  <si>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</si>
  <si>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</si>
  <si>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</si>
  <si>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</si>
  <si>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</si>
  <si>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</si>
  <si>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</si>
  <si>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</si>
  <si>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</si>
  <si>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</si>
  <si>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</si>
  <si>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</si>
  <si>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</si>
  <si>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</si>
  <si>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</si>
  <si>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</si>
  <si>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</si>
  <si>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</si>
  <si>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</si>
  <si>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</si>
  <si>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</si>
  <si>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</si>
  <si>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</si>
  <si>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</si>
  <si>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</si>
  <si>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</si>
  <si>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</si>
  <si>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</si>
  <si>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</si>
  <si>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</si>
  <si>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</si>
  <si>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</si>
  <si>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</si>
  <si>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</si>
  <si>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</si>
  <si>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</si>
  <si>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</si>
  <si>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</si>
  <si>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</si>
  <si>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</si>
  <si>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</si>
  <si>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</si>
  <si>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</si>
  <si>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</si>
  <si>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</si>
  <si>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</si>
  <si>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</si>
  <si>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</si>
  <si>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</si>
  <si>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</si>
  <si>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</si>
  <si>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</si>
  <si>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</si>
  <si>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</si>
  <si>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</si>
  <si>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</si>
  <si>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</si>
  <si>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</si>
  <si>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</si>
  <si>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</si>
  <si>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</si>
  <si>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</si>
  <si>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</si>
  <si>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</si>
  <si>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</si>
  <si>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</si>
  <si>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</si>
  <si>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</si>
  <si>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</si>
  <si>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</si>
  <si>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</si>
  <si>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</si>
  <si>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</si>
  <si>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</si>
  <si>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</si>
  <si>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</si>
  <si>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</si>
  <si>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</si>
  <si>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</si>
  <si>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</si>
  <si>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</si>
  <si>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</si>
  <si>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</si>
  <si>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</si>
  <si>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</si>
  <si>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</si>
  <si>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</si>
  <si>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</si>
  <si>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</si>
  <si>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</si>
  <si>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</si>
  <si>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</si>
  <si>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</si>
  <si>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</si>
  <si>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</si>
  <si>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</si>
  <si>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</si>
  <si>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</si>
  <si>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</si>
  <si>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</si>
  <si>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</si>
  <si>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</si>
  <si>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</si>
  <si>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</si>
  <si>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</si>
  <si>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</si>
  <si>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</si>
  <si>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</si>
  <si>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</si>
  <si>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</si>
  <si>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</si>
  <si>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</si>
  <si>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</si>
  <si>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</si>
  <si>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</si>
  <si>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</si>
  <si>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</si>
  <si>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</si>
  <si>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</si>
  <si>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</si>
  <si>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</si>
  <si>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</si>
  <si>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</si>
  <si>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</si>
  <si>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</si>
  <si>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</si>
  <si>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</si>
  <si>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</si>
  <si>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</si>
  <si>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</si>
  <si>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</si>
  <si>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</si>
  <si>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</si>
  <si>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</si>
  <si>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</si>
  <si>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</si>
  <si>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</si>
  <si>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</si>
  <si>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</si>
  <si>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</si>
  <si>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</si>
  <si>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</si>
  <si>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</si>
  <si>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</si>
  <si>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</si>
  <si>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</si>
  <si>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</si>
  <si>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</si>
  <si>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</si>
  <si>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</si>
  <si>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</si>
  <si>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</si>
  <si>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</si>
  <si>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</si>
  <si>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</si>
  <si>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</si>
  <si>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</si>
  <si>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</si>
  <si>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</si>
  <si>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</si>
  <si>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</si>
  <si>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</si>
  <si>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</si>
  <si>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</si>
  <si>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</si>
  <si>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</si>
  <si>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</si>
  <si>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</si>
  <si>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</si>
  <si>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</si>
  <si>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</si>
  <si>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</si>
  <si>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</si>
  <si>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</si>
  <si>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</si>
  <si>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</si>
  <si>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</si>
  <si>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</si>
  <si>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</si>
  <si>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</si>
  <si>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</si>
  <si>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</si>
  <si>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</si>
  <si>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</si>
  <si>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</si>
  <si>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</si>
  <si>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</si>
  <si>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</si>
  <si>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</si>
  <si>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</si>
  <si>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</si>
  <si>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</si>
  <si>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</si>
  <si>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</si>
  <si>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</si>
  <si>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</si>
  <si>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</si>
  <si>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</si>
  <si>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</si>
  <si>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</si>
  <si>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</si>
  <si>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</si>
  <si>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</si>
  <si>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</si>
  <si>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</si>
  <si>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</si>
  <si>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</si>
  <si>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</si>
  <si>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</si>
  <si>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</si>
  <si>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</si>
  <si>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</si>
  <si>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</si>
  <si>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</si>
  <si>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</si>
  <si>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</si>
  <si>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</si>
  <si>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</si>
  <si>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</si>
  <si>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</si>
  <si>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</si>
  <si>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</si>
  <si>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</si>
  <si>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</si>
  <si>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</si>
  <si>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</si>
  <si>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</si>
  <si>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</si>
  <si>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</si>
  <si>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</si>
  <si>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</si>
  <si>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</si>
  <si>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</si>
  <si>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</si>
  <si>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</si>
  <si>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</si>
  <si>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</si>
  <si>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</si>
  <si>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</si>
  <si>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</si>
  <si>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</si>
  <si>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</si>
  <si>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</si>
  <si>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</si>
  <si>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</si>
  <si>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</si>
  <si>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</si>
  <si>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</si>
  <si>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</si>
  <si>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</si>
  <si>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</si>
  <si>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</si>
  <si>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</si>
  <si>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</si>
  <si>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</si>
  <si>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</si>
  <si>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</si>
  <si>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</si>
  <si>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</si>
  <si>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</si>
  <si>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</si>
  <si>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</si>
  <si>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</si>
  <si>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</si>
  <si>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</si>
  <si>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</si>
  <si>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</si>
  <si>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</si>
  <si>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</si>
  <si>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</si>
  <si>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</si>
  <si>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</si>
  <si>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</si>
  <si>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</si>
  <si>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</si>
  <si>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</si>
  <si>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</si>
  <si>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</si>
  <si>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</si>
  <si>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</si>
  <si>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</si>
  <si>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</si>
  <si>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</si>
  <si>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</si>
  <si>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</si>
  <si>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</si>
  <si>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</si>
  <si>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</si>
  <si>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</si>
  <si>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</si>
  <si>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</si>
  <si>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</si>
  <si>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</si>
  <si>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</si>
  <si>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</si>
  <si>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</si>
  <si>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</si>
  <si>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</si>
  <si>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</si>
  <si>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</si>
  <si>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</si>
  <si>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</si>
  <si>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</si>
  <si>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</si>
  <si>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</si>
  <si>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</si>
  <si>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</si>
  <si>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</si>
  <si>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</si>
  <si>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</si>
  <si>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</si>
  <si>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</si>
  <si>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</si>
  <si>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</si>
  <si>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</si>
  <si>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</si>
  <si>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</si>
  <si>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</si>
  <si>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</si>
  <si>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</si>
  <si>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</si>
  <si>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</si>
  <si>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</si>
  <si>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</si>
  <si>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</si>
  <si>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</si>
  <si>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</si>
  <si>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</si>
  <si>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</si>
  <si>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</si>
  <si>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</si>
  <si>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</si>
  <si>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</si>
  <si>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</si>
  <si>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</si>
  <si>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</si>
  <si>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</si>
  <si>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</si>
  <si>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</si>
  <si>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</si>
  <si>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</si>
  <si>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</si>
  <si>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</si>
  <si>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</si>
  <si>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</si>
  <si>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</si>
  <si>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</si>
  <si>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</si>
  <si>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</si>
  <si>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</si>
  <si>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</si>
  <si>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</si>
  <si>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</si>
  <si>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</si>
  <si>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</si>
  <si>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</si>
  <si>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</si>
  <si>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</si>
  <si>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</si>
  <si>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</si>
  <si>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</si>
  <si>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</si>
  <si>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</si>
  <si>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</si>
  <si>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</si>
  <si>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</si>
  <si>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</si>
  <si>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</si>
  <si>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</si>
  <si>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</si>
  <si>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</si>
  <si>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</si>
  <si>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</si>
  <si>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</si>
  <si>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</si>
  <si>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</si>
  <si>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</si>
  <si>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</si>
  <si>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</si>
  <si>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</si>
  <si>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</si>
  <si>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</si>
  <si>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</si>
  <si>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</si>
  <si>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</si>
  <si>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</si>
  <si>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</si>
  <si>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</si>
  <si>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</si>
  <si>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</si>
  <si>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</si>
  <si>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</si>
  <si>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</si>
  <si>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</si>
  <si>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</si>
  <si>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</si>
  <si>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</si>
  <si>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</si>
  <si>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</si>
  <si>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</si>
  <si>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</si>
  <si>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</si>
  <si>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</si>
  <si>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</si>
  <si>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</si>
  <si>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</si>
  <si>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</si>
  <si>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</si>
  <si>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</si>
  <si>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</si>
  <si>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</si>
  <si>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</si>
  <si>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</si>
  <si>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</si>
  <si>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</si>
  <si>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</si>
  <si>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</si>
  <si>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</si>
  <si>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</si>
  <si>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</si>
  <si>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</si>
  <si>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</si>
  <si>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</si>
  <si>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</si>
  <si>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</si>
  <si>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</si>
  <si>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</si>
  <si>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</si>
  <si>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</si>
  <si>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</si>
  <si>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</si>
  <si>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</si>
  <si>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</si>
  <si>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</si>
  <si>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</si>
  <si>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</si>
  <si>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</si>
  <si>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</si>
  <si>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</si>
  <si>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</si>
  <si>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</si>
  <si>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</si>
  <si>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</si>
  <si>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</si>
  <si>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</si>
  <si>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</si>
  <si>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</si>
  <si>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</si>
  <si>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</si>
  <si>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</si>
  <si>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</si>
  <si>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</si>
  <si>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</si>
  <si>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</si>
  <si>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</si>
  <si>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</si>
  <si>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</si>
  <si>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</si>
  <si>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</si>
  <si>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</si>
  <si>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</si>
  <si>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</si>
  <si>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</si>
  <si>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</si>
  <si>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</si>
  <si>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</si>
  <si>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</si>
  <si>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</si>
  <si>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</si>
  <si>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</si>
  <si>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</si>
  <si>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</si>
  <si>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</si>
  <si>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</si>
  <si>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</si>
  <si>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</si>
  <si>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</si>
  <si>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</si>
  <si>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</si>
  <si>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</si>
  <si>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</si>
  <si>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</si>
  <si>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</si>
  <si>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</si>
  <si>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</si>
  <si>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</si>
  <si>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</si>
  <si>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</si>
  <si>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</si>
  <si>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</si>
  <si>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</si>
  <si>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</si>
  <si>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</si>
  <si>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</si>
  <si>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</si>
  <si>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</si>
  <si>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</si>
  <si>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</si>
  <si>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</si>
  <si>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</si>
  <si>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</si>
  <si>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</si>
  <si>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</si>
  <si>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</si>
  <si>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</si>
  <si>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</si>
  <si>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</si>
  <si>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</si>
  <si>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</si>
  <si>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</si>
  <si>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</si>
  <si>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</si>
  <si>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</si>
  <si>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</si>
  <si>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</si>
  <si>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</si>
  <si>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</si>
  <si>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</si>
  <si>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</si>
  <si>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</si>
  <si>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</si>
  <si>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</si>
  <si>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</si>
  <si>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</si>
  <si>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</si>
  <si>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</si>
  <si>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</si>
  <si>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</si>
  <si>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</si>
  <si>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</si>
  <si>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</si>
  <si>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</si>
  <si>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</si>
  <si>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</si>
  <si>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</si>
  <si>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</si>
  <si>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</si>
  <si>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</si>
  <si>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</si>
  <si>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</si>
  <si>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</si>
  <si>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</si>
  <si>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</si>
  <si>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</si>
  <si>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</si>
  <si>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</si>
  <si>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</si>
  <si>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</si>
  <si>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</si>
  <si>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</si>
  <si>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</si>
  <si>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</si>
  <si>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</si>
  <si>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</si>
  <si>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</si>
  <si>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</si>
  <si>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</si>
  <si>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</si>
  <si>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</si>
  <si>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</si>
  <si>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</si>
  <si>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</si>
  <si>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</si>
  <si>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</si>
  <si>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</si>
  <si>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</si>
  <si>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</si>
  <si>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</si>
  <si>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</si>
  <si>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</si>
  <si>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</si>
  <si>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</si>
  <si>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</si>
  <si>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</si>
  <si>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</si>
  <si>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</si>
  <si>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</si>
  <si>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</si>
  <si>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</si>
  <si>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</si>
  <si>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</si>
  <si>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</si>
  <si>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</si>
  <si>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</si>
  <si>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</si>
  <si>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</si>
  <si>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</si>
  <si>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</si>
  <si>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</si>
  <si>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</si>
  <si>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</si>
  <si>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</si>
  <si>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</si>
  <si>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</si>
  <si>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</si>
  <si>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</si>
  <si>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</si>
  <si>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</si>
  <si>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</si>
  <si>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</si>
  <si>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</si>
  <si>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</si>
  <si>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</si>
  <si>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</si>
  <si>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</si>
  <si>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</si>
  <si>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</si>
  <si>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</si>
  <si>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</si>
  <si>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</si>
  <si>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</si>
  <si>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</si>
  <si>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</si>
  <si>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</si>
  <si>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</si>
  <si>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</si>
  <si>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</si>
  <si>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</si>
  <si>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</si>
  <si>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</si>
  <si>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</si>
  <si>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</si>
  <si>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</si>
  <si>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</si>
  <si>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</si>
  <si>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</si>
  <si>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</si>
  <si>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</si>
  <si>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</si>
  <si>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</si>
  <si>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</si>
  <si>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</si>
  <si>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</si>
  <si>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</si>
  <si>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</si>
  <si>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</si>
  <si>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</si>
  <si>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</si>
  <si>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</si>
  <si>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</si>
  <si>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</si>
  <si>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</si>
  <si>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</si>
  <si>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</si>
  <si>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</si>
  <si>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</si>
  <si>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</si>
  <si>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</si>
  <si>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</si>
  <si>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</si>
  <si>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</si>
  <si>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</si>
  <si>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</si>
  <si>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</si>
  <si>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</si>
  <si>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</si>
  <si>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</si>
  <si>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</si>
  <si>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</si>
  <si>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</si>
  <si>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</si>
  <si>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</si>
  <si>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</si>
  <si>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</si>
  <si>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</si>
  <si>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</si>
  <si>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</si>
  <si>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</si>
  <si>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</si>
  <si>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</si>
  <si>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</si>
  <si>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</si>
  <si>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</si>
  <si>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</si>
  <si>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</si>
  <si>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</si>
  <si>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</si>
  <si>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</si>
  <si>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</si>
  <si>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</si>
  <si>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</si>
  <si>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</si>
  <si>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</si>
  <si>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</si>
  <si>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</si>
  <si>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</si>
  <si>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</si>
  <si>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</si>
  <si>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</si>
  <si>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</si>
  <si>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</si>
  <si>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</si>
  <si>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</si>
  <si>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</si>
  <si>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</si>
  <si>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</si>
  <si>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</si>
  <si>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</si>
  <si>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</si>
  <si>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</si>
  <si>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</si>
  <si>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</si>
  <si>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</si>
  <si>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</si>
  <si>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</si>
  <si>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</si>
  <si>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</si>
  <si>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</si>
  <si>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</si>
  <si>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</si>
  <si>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</si>
  <si>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</si>
  <si>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</si>
  <si>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</si>
  <si>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</si>
  <si>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</si>
  <si>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</si>
  <si>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</si>
  <si>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</si>
  <si>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</si>
  <si>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</si>
  <si>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</si>
  <si>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</si>
  <si>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</si>
  <si>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</si>
  <si>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</si>
  <si>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</si>
  <si>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</si>
  <si>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</si>
  <si>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</si>
  <si>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</si>
  <si>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</si>
  <si>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</si>
  <si>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</si>
  <si>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</si>
  <si>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</si>
  <si>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</si>
  <si>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</si>
  <si>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</si>
  <si>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</si>
  <si>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</si>
  <si>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</si>
  <si>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</si>
  <si>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</si>
  <si>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</si>
  <si>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</si>
  <si>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</si>
  <si>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</si>
  <si>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</si>
  <si>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</si>
  <si>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</si>
  <si>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</si>
  <si>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</si>
  <si>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</si>
  <si>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</si>
  <si>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</si>
  <si>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</si>
  <si>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</si>
  <si>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</si>
  <si>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</si>
  <si>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</si>
  <si>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</si>
  <si>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</si>
  <si>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</si>
  <si>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</si>
  <si>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</si>
  <si>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</si>
  <si>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</si>
  <si>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</si>
  <si>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</si>
  <si>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</si>
  <si>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</si>
  <si>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</si>
  <si>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</si>
  <si>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</si>
  <si>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</si>
  <si>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</si>
  <si>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</si>
  <si>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</si>
  <si>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</si>
  <si>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</si>
  <si>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</si>
  <si>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</si>
  <si>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</si>
  <si>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</si>
  <si>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</si>
  <si>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</si>
  <si>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</si>
  <si>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</si>
  <si>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</si>
  <si>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</si>
  <si>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</si>
  <si>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</si>
  <si>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</si>
  <si>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</si>
  <si>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</si>
  <si>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</si>
  <si>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</si>
  <si>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</si>
  <si>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</si>
  <si>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</si>
  <si>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</si>
  <si>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</si>
  <si>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</si>
  <si>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</si>
  <si>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</si>
  <si>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</si>
  <si>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</si>
  <si>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</si>
  <si>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</si>
  <si>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</si>
  <si>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</si>
  <si>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</si>
  <si>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</si>
  <si>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</si>
  <si>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</si>
  <si>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</si>
  <si>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</si>
  <si>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</si>
  <si>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</si>
  <si>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</si>
  <si>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</si>
  <si>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</si>
  <si>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</si>
  <si>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</si>
  <si>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</si>
  <si>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</si>
  <si>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</si>
  <si>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</si>
  <si>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</si>
  <si>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</si>
  <si>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</si>
  <si>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</si>
  <si>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</si>
  <si>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</si>
  <si>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</si>
  <si>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</si>
  <si>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</si>
  <si>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</si>
  <si>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</si>
  <si>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</si>
  <si>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</si>
  <si>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</si>
  <si>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</si>
  <si>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</si>
  <si>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</si>
  <si>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</si>
  <si>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</si>
  <si>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</si>
  <si>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</si>
  <si>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</si>
  <si>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</si>
  <si>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</si>
  <si>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</si>
  <si>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</si>
  <si>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</si>
  <si>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</si>
  <si>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</si>
  <si>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</si>
  <si>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</si>
  <si>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</si>
  <si>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</si>
  <si>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</si>
  <si>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</si>
  <si>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</si>
  <si>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</si>
  <si>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</si>
  <si>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</si>
  <si>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</si>
  <si>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</si>
  <si>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</si>
  <si>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</si>
  <si>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</si>
  <si>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</si>
  <si>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</si>
  <si>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</si>
  <si>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</si>
  <si>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</si>
  <si>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</si>
  <si>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</si>
  <si>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</si>
  <si>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</si>
  <si>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</si>
  <si>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</si>
  <si>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</si>
  <si>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</si>
  <si>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</si>
  <si>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</si>
  <si>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</si>
  <si>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</si>
  <si>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</si>
  <si>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</si>
  <si>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</si>
  <si>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</si>
  <si>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</si>
  <si>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</si>
  <si>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</si>
  <si>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</si>
  <si>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</si>
  <si>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</si>
  <si>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</si>
  <si>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</si>
  <si>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</si>
  <si>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</si>
  <si>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</si>
  <si>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</si>
  <si>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</si>
  <si>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</si>
  <si>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</si>
  <si>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</si>
  <si>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</si>
  <si>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</si>
  <si>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</si>
  <si>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</si>
  <si>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</si>
  <si>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</si>
  <si>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</si>
  <si>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</si>
  <si>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</si>
  <si>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</si>
  <si>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</si>
  <si>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</si>
  <si>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</si>
  <si>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</si>
  <si>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</si>
  <si>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</si>
  <si>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</si>
  <si>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</si>
  <si>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</si>
  <si>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</si>
  <si>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</si>
  <si>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</si>
  <si>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</si>
  <si>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</si>
  <si>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</si>
  <si>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</si>
  <si>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</si>
  <si>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</si>
  <si>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</si>
  <si>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</si>
  <si>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</si>
  <si>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</si>
  <si>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</si>
  <si>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</si>
  <si>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</si>
  <si>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</si>
  <si>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</si>
  <si>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</si>
  <si>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</si>
  <si>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</si>
  <si>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</si>
  <si>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</si>
  <si>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</si>
  <si>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</si>
  <si>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</si>
  <si>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</si>
  <si>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</si>
  <si>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</si>
  <si>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</si>
  <si>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</si>
  <si>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</si>
  <si>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</si>
  <si>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</si>
  <si>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</si>
  <si>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</si>
  <si>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</si>
  <si>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</si>
  <si>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</si>
  <si>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</si>
  <si>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</si>
  <si>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</si>
  <si>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</si>
  <si>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</si>
  <si>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</si>
  <si>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</si>
  <si>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</si>
  <si>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</si>
  <si>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</si>
  <si>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</si>
  <si>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</si>
  <si>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</si>
  <si>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</si>
  <si>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</si>
  <si>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</si>
  <si>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</si>
  <si>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</si>
  <si>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</si>
  <si>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</si>
  <si>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</si>
  <si>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</si>
  <si>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</si>
  <si>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</si>
  <si>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</si>
  <si>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</si>
  <si>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</si>
  <si>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</si>
  <si>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</si>
  <si>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</si>
  <si>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</si>
  <si>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</si>
  <si>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</si>
  <si>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</si>
  <si>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</si>
  <si>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</si>
  <si>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</si>
  <si>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</si>
  <si>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</si>
  <si>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</si>
  <si>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</si>
  <si>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</si>
  <si>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</si>
  <si>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</si>
  <si>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</si>
  <si>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</si>
  <si>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</si>
  <si>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</si>
  <si>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</si>
  <si>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</si>
  <si>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</si>
  <si>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</si>
  <si>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</si>
  <si>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</si>
  <si>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</si>
  <si>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</si>
  <si>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</si>
  <si>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</si>
  <si>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</si>
  <si>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</si>
  <si>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</si>
  <si>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</si>
  <si>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</si>
  <si>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</si>
  <si>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</si>
  <si>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</si>
  <si>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</si>
  <si>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</si>
  <si>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</si>
  <si>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</si>
  <si>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</si>
  <si>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</si>
  <si>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</si>
  <si>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</si>
  <si>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</si>
  <si>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</si>
  <si>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</si>
  <si>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</si>
  <si>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</si>
  <si>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</si>
  <si>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</si>
  <si>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</si>
  <si>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</si>
  <si>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</si>
  <si>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</si>
  <si>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</si>
  <si>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</si>
  <si>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</si>
  <si>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</si>
  <si>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</si>
  <si>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</si>
  <si>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</si>
  <si>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</si>
  <si>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</si>
  <si>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</si>
  <si>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</si>
  <si>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</si>
  <si>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</si>
  <si>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</si>
  <si>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</si>
  <si>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</si>
  <si>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</si>
  <si>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</si>
  <si>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</si>
  <si>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</si>
  <si>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</si>
  <si>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</si>
  <si>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</si>
  <si>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</si>
  <si>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</si>
  <si>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</si>
  <si>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</si>
  <si>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</si>
  <si>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</si>
  <si>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</si>
  <si>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</si>
  <si>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</si>
  <si>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</si>
  <si>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</si>
  <si>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</si>
  <si>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</si>
  <si>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</si>
  <si>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</si>
  <si>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</si>
  <si>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</si>
  <si>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</si>
  <si>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</si>
  <si>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</si>
  <si>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</si>
  <si>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</si>
  <si>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</si>
  <si>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</si>
  <si>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</si>
  <si>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</si>
  <si>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</si>
  <si>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</si>
  <si>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</si>
  <si>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</si>
  <si>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</si>
  <si>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</si>
  <si>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</si>
  <si>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</si>
  <si>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</si>
  <si>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</si>
  <si>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</si>
  <si>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</si>
  <si>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</si>
  <si>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</si>
  <si>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</si>
  <si>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</si>
  <si>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</si>
  <si>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</si>
  <si>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</si>
  <si>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</si>
  <si>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</si>
  <si>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</si>
  <si>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</si>
  <si>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</si>
  <si>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</si>
  <si>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</si>
  <si>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</si>
  <si>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</si>
  <si>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</si>
  <si>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</si>
  <si>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</si>
  <si>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</si>
  <si>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</si>
  <si>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</si>
  <si>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</si>
  <si>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</si>
  <si>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</si>
  <si>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</si>
  <si>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</si>
  <si>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</si>
  <si>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</si>
  <si>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</si>
  <si>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</si>
  <si>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</si>
  <si>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</si>
  <si>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</si>
  <si>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</si>
  <si>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</si>
  <si>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</si>
  <si>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</si>
  <si>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</si>
  <si>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</si>
  <si>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</si>
  <si>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</si>
  <si>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</si>
  <si>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</si>
  <si>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</si>
  <si>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</si>
  <si>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</si>
  <si>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</si>
  <si>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</si>
  <si>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</si>
  <si>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</si>
  <si>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</si>
  <si>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</si>
  <si>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</si>
  <si>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</si>
  <si>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</si>
  <si>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</si>
  <si>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</si>
  <si>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</si>
  <si>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</si>
  <si>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</si>
  <si>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</si>
  <si>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</si>
  <si>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</si>
  <si>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</si>
  <si>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</si>
  <si>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</si>
  <si>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</si>
  <si>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</si>
  <si>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</si>
  <si>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</si>
  <si>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</si>
  <si>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</si>
  <si>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</si>
  <si>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</si>
  <si>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</si>
  <si>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</si>
  <si>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</si>
  <si>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</si>
  <si>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</si>
  <si>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</si>
  <si>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</si>
  <si>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</si>
  <si>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</si>
  <si>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</si>
  <si>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</si>
  <si>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</si>
  <si>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</si>
  <si>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</si>
  <si>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</si>
  <si>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</si>
  <si>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</si>
  <si>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</si>
  <si>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</si>
  <si>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</si>
  <si>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</si>
  <si>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</si>
  <si>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</si>
  <si>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</si>
  <si>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</si>
  <si>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</si>
  <si>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</si>
  <si>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</si>
  <si>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</si>
  <si>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</si>
  <si>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</si>
  <si>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</si>
  <si>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</si>
  <si>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</si>
  <si>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</si>
  <si>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</si>
  <si>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</si>
  <si>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</si>
  <si>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</si>
  <si>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</si>
  <si>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</si>
  <si>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</si>
  <si>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</si>
  <si>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</si>
  <si>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</si>
  <si>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</si>
  <si>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</si>
  <si>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</si>
  <si>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</si>
  <si>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</si>
  <si>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</si>
  <si>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</si>
  <si>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</si>
  <si>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</si>
  <si>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</si>
  <si>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</si>
  <si>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</si>
  <si>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</si>
  <si>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</si>
  <si>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</si>
  <si>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</si>
  <si>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</si>
  <si>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</si>
  <si>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</si>
  <si>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</si>
  <si>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</si>
  <si>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</si>
  <si>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</si>
  <si>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</si>
  <si>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</si>
  <si>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</si>
  <si>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</si>
  <si>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</si>
  <si>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</si>
  <si>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</si>
  <si>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</si>
  <si>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</si>
  <si>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</si>
  <si>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</si>
  <si>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</si>
  <si>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</si>
  <si>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</si>
  <si>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</si>
  <si>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</si>
  <si>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</si>
  <si>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</si>
  <si>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</si>
  <si>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</si>
  <si>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</si>
  <si>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</si>
  <si>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</si>
  <si>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</si>
  <si>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</si>
  <si>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</si>
  <si>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</si>
  <si>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</si>
  <si>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</si>
  <si>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</si>
  <si>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</si>
  <si>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</si>
  <si>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</si>
  <si>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</si>
  <si>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</si>
  <si>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</si>
  <si>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</si>
  <si>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</si>
  <si>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</si>
  <si>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</si>
  <si>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</si>
  <si>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</si>
  <si>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</si>
  <si>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</si>
  <si>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</si>
  <si>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</si>
  <si>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</si>
  <si>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</si>
  <si>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</si>
  <si>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</si>
  <si>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</si>
  <si>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</si>
  <si>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</si>
  <si>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</si>
  <si>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</si>
  <si>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</si>
  <si>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</si>
  <si>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</si>
  <si>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</si>
  <si>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</si>
  <si>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</si>
  <si>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</si>
  <si>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</si>
  <si>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</si>
  <si>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</si>
  <si>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</si>
  <si>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</si>
  <si>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</si>
  <si>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</si>
  <si>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</si>
  <si>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</si>
  <si>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</si>
  <si>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</si>
  <si>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</si>
  <si>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</si>
  <si>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</si>
  <si>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</si>
  <si>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</si>
  <si>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</si>
  <si>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</si>
  <si>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</si>
  <si>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</si>
  <si>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</si>
  <si>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</si>
  <si>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</si>
  <si>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</si>
  <si>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</si>
  <si>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</si>
  <si>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</si>
  <si>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</si>
  <si>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</si>
  <si>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</si>
  <si>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</si>
  <si>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</si>
  <si>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</si>
  <si>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</si>
  <si>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</si>
  <si>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</si>
  <si>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</si>
  <si>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</si>
  <si>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</si>
  <si>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</si>
  <si>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</si>
  <si>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</si>
  <si>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</si>
  <si>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</si>
  <si>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</si>
  <si>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</si>
  <si>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</si>
  <si>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</si>
  <si>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</si>
  <si>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</si>
  <si>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</si>
  <si>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</si>
  <si>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</si>
  <si>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</si>
  <si>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</si>
  <si>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</si>
  <si>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</si>
  <si>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</si>
  <si>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</si>
  <si>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</si>
  <si>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</si>
  <si>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</si>
  <si>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</si>
  <si>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</si>
  <si>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</si>
  <si>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</si>
  <si>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</si>
  <si>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</si>
  <si>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</si>
  <si>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</si>
  <si>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</si>
  <si>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</si>
  <si>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</si>
  <si>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</si>
  <si>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</si>
  <si>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</si>
  <si>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</si>
  <si>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</si>
  <si>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</si>
  <si>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</si>
  <si>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</si>
  <si>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</si>
  <si>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</si>
  <si>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</si>
  <si>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</si>
  <si>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</si>
  <si>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</si>
  <si>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</si>
  <si>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</si>
  <si>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</si>
  <si>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</si>
  <si>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</si>
  <si>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</si>
  <si>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</si>
  <si>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</si>
  <si>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</si>
  <si>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</si>
  <si>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</si>
  <si>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</si>
  <si>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</si>
  <si>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</si>
  <si>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</si>
  <si>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</si>
  <si>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</si>
  <si>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</si>
  <si>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</si>
  <si>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</si>
  <si>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</si>
  <si>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</si>
  <si>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</si>
  <si>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</si>
  <si>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</si>
  <si>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</si>
  <si>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</si>
  <si>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</si>
  <si>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</si>
  <si>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</si>
  <si>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</si>
  <si>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</si>
  <si>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</si>
  <si>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</si>
  <si>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</si>
  <si>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</si>
  <si>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</si>
  <si>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</si>
  <si>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</si>
  <si>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</si>
  <si>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</si>
  <si>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</si>
  <si>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</si>
  <si>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</si>
  <si>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</si>
  <si>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</si>
  <si>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</si>
  <si>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</si>
  <si>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</si>
  <si>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</si>
  <si>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</si>
  <si>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</si>
  <si>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</si>
  <si>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</si>
  <si>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</si>
  <si>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</si>
  <si>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</si>
  <si>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</si>
  <si>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</si>
  <si>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</si>
  <si>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</si>
  <si>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</si>
  <si>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</si>
  <si>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</si>
  <si>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</si>
  <si>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</si>
  <si>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</si>
  <si>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</si>
  <si>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</si>
  <si>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</si>
  <si>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</si>
  <si>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</si>
  <si>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</si>
  <si>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</si>
  <si>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</si>
  <si>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</si>
  <si>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</si>
  <si>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</si>
  <si>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</si>
  <si>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</si>
  <si>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</si>
  <si>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</si>
  <si>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</si>
  <si>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</si>
  <si>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</si>
  <si>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</si>
  <si>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</si>
  <si>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</si>
  <si>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</si>
  <si>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</si>
  <si>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</si>
  <si>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</si>
  <si>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</si>
  <si>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</si>
  <si>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</si>
  <si>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</si>
  <si>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</si>
  <si>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</si>
  <si>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</si>
  <si>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</si>
  <si>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</si>
  <si>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</si>
  <si>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</si>
  <si>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</si>
  <si>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</si>
  <si>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</si>
  <si>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</si>
  <si>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</si>
  <si>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</si>
  <si>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</si>
  <si>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</si>
  <si>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</si>
  <si>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</si>
  <si>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</si>
  <si>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</si>
  <si>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</si>
  <si>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</si>
  <si>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</si>
  <si>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</si>
  <si>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</si>
  <si>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</si>
  <si>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</si>
  <si>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</si>
  <si>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</si>
  <si>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</si>
  <si>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</si>
  <si>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</si>
  <si>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</si>
  <si>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</si>
  <si>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</si>
  <si>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</si>
  <si>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</si>
  <si>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</si>
  <si>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</si>
  <si>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</si>
  <si>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</si>
  <si>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</si>
  <si>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</si>
  <si>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</si>
  <si>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</si>
  <si>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</si>
  <si>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</si>
  <si>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</si>
  <si>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</si>
  <si>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</si>
  <si>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</si>
  <si>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</si>
  <si>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</si>
  <si>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</si>
  <si>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</si>
  <si>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</si>
  <si>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</si>
  <si>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</si>
  <si>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</si>
  <si>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</si>
  <si>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</si>
  <si>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</si>
  <si>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</si>
  <si>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</si>
  <si>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</si>
  <si>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</si>
  <si>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</si>
  <si>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</si>
  <si>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</si>
  <si>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</si>
  <si>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</si>
  <si>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</si>
  <si>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</si>
  <si>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</si>
  <si>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</si>
  <si>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</si>
  <si>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</si>
  <si>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</si>
  <si>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</si>
  <si>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</si>
  <si>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</si>
  <si>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</si>
  <si>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</si>
  <si>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</si>
  <si>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</si>
  <si>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</si>
  <si>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</si>
  <si>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</si>
  <si>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</si>
  <si>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</si>
  <si>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</si>
  <si>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</si>
  <si>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</si>
  <si>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</si>
  <si>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</si>
  <si>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</si>
  <si>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</si>
  <si>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</si>
  <si>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</si>
  <si>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</si>
  <si>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</si>
  <si>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</si>
  <si>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</si>
  <si>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</si>
  <si>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</si>
  <si>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</si>
  <si>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</si>
  <si>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</si>
  <si>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</si>
  <si>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</si>
  <si>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</si>
  <si>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</si>
  <si>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</si>
  <si>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</si>
  <si>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</si>
  <si>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</si>
  <si>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</si>
  <si>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</si>
  <si>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</si>
  <si>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</si>
  <si>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</si>
  <si>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</si>
  <si>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</si>
  <si>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</si>
  <si>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</si>
  <si>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</si>
  <si>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</si>
  <si>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</si>
  <si>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</si>
  <si>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</si>
  <si>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</si>
  <si>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</si>
  <si>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</si>
  <si>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</si>
  <si>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</si>
  <si>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</si>
  <si>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</si>
  <si>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</si>
  <si>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</si>
  <si>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</si>
  <si>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</si>
  <si>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</si>
  <si>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</si>
  <si>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</si>
  <si>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</si>
  <si>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</si>
  <si>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</si>
  <si>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</si>
  <si>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</si>
  <si>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</si>
  <si>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</si>
  <si>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</si>
  <si>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</si>
  <si>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</si>
  <si>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</si>
  <si>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</si>
  <si>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</si>
  <si>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</si>
  <si>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</si>
  <si>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</si>
  <si>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</si>
  <si>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</si>
  <si>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</si>
  <si>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</si>
  <si>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</si>
  <si>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</si>
  <si>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</si>
  <si>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</si>
  <si>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</si>
  <si>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</si>
  <si>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</si>
  <si>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</si>
  <si>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</si>
  <si>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</si>
  <si>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</si>
  <si>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</si>
  <si>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</si>
  <si>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</si>
  <si>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</si>
  <si>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</si>
  <si>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</si>
  <si>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</si>
  <si>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</si>
  <si>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</si>
  <si>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</si>
  <si>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</si>
  <si>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</si>
  <si>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</si>
  <si>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</si>
  <si>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</si>
  <si>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</si>
  <si>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</si>
  <si>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</si>
  <si>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</si>
  <si>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</si>
  <si>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</si>
  <si>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</si>
  <si>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</si>
  <si>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</si>
  <si>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</si>
  <si>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</si>
  <si>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</si>
  <si>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</si>
  <si>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</si>
  <si>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</si>
  <si>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</si>
  <si>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</si>
  <si>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</si>
  <si>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</si>
  <si>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</si>
  <si>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</si>
  <si>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</si>
  <si>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</si>
  <si>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</si>
  <si>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</si>
  <si>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</si>
  <si>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</si>
  <si>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</si>
  <si>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</si>
  <si>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</si>
  <si>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</si>
  <si>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</si>
  <si>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</si>
  <si>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</si>
  <si>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</si>
  <si>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</si>
  <si>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</si>
  <si>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</si>
  <si>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</si>
  <si>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</si>
  <si>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</si>
  <si>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</si>
  <si>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</si>
  <si>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</si>
  <si>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</si>
  <si>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</si>
  <si>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</si>
  <si>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</si>
  <si>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</si>
  <si>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</si>
  <si>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</si>
  <si>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</si>
  <si>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</si>
  <si>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</si>
  <si>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</si>
  <si>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</si>
  <si>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</si>
  <si>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</si>
  <si>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</si>
  <si>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</si>
  <si>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</si>
  <si>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</si>
  <si>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</si>
  <si>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</si>
  <si>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</si>
  <si>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</si>
  <si>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</si>
  <si>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</si>
  <si>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</si>
  <si>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</si>
  <si>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</si>
  <si>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</si>
  <si>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</si>
  <si>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</si>
  <si>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</si>
  <si>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</si>
  <si>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</si>
  <si>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</si>
  <si>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</si>
  <si>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</si>
  <si>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</si>
  <si>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</si>
  <si>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</si>
  <si>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</si>
  <si>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</si>
  <si>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</si>
  <si>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</si>
  <si>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</si>
  <si>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</si>
  <si>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</si>
  <si>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</si>
  <si>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</si>
  <si>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</si>
  <si>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</si>
  <si>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</si>
  <si>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</si>
  <si>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</si>
  <si>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</si>
  <si>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</si>
  <si>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</si>
  <si>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</si>
  <si>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</si>
  <si>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</si>
  <si>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</si>
  <si>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</si>
  <si>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</si>
  <si>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</si>
  <si>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</si>
  <si>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</si>
  <si>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</si>
  <si>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</si>
  <si>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</si>
  <si>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</si>
  <si>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</si>
  <si>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</si>
  <si>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</si>
  <si>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</si>
  <si>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</si>
  <si>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</si>
  <si>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</si>
  <si>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</si>
  <si>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</si>
  <si>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</si>
  <si>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</si>
  <si>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</si>
  <si>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</si>
  <si>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</si>
  <si>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</si>
  <si>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</si>
  <si>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</si>
  <si>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</si>
  <si>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</si>
  <si>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</si>
  <si>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</si>
  <si>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</si>
  <si>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</si>
  <si>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</si>
  <si>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</si>
  <si>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</si>
  <si>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</si>
  <si>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</si>
  <si>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</si>
  <si>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</si>
  <si>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</si>
  <si>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</si>
  <si>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</si>
  <si>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</si>
  <si>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</si>
  <si>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</si>
  <si>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</si>
  <si>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</si>
  <si>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</si>
  <si>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</si>
  <si>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</si>
  <si>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</si>
  <si>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</si>
  <si>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</si>
  <si>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</si>
  <si>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</si>
  <si>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</si>
  <si>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</si>
  <si>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</si>
  <si>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</si>
  <si>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</si>
  <si>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</si>
  <si>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</si>
  <si>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</si>
  <si>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</si>
  <si>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</si>
  <si>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</si>
  <si>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</si>
  <si>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</si>
  <si>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</si>
  <si>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</si>
  <si>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</si>
  <si>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</si>
  <si>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</si>
  <si>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</si>
  <si>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</si>
  <si>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</si>
  <si>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</si>
  <si>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</si>
  <si>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</si>
  <si>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</si>
  <si>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</si>
  <si>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</si>
  <si>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</si>
  <si>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</si>
  <si>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</si>
  <si>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</si>
  <si>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</si>
  <si>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</si>
  <si>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</si>
  <si>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</si>
  <si>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</si>
  <si>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</si>
  <si>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</si>
  <si>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</si>
  <si>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</si>
  <si>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</si>
  <si>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</si>
  <si>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</si>
  <si>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</si>
  <si>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</si>
  <si>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</si>
  <si>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</si>
  <si>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</si>
  <si>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</si>
  <si>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</si>
  <si>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</si>
  <si>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</si>
  <si>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</si>
  <si>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</si>
  <si>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</si>
  <si>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</si>
  <si>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</si>
  <si>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</si>
  <si>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</si>
  <si>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</si>
  <si>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</si>
  <si>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</si>
  <si>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</si>
  <si>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</si>
  <si>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</si>
  <si>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</si>
  <si>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</si>
  <si>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</si>
  <si>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</si>
  <si>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</si>
  <si>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</si>
  <si>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</si>
  <si>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</si>
  <si>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</si>
  <si>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</si>
  <si>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</si>
  <si>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</si>
  <si>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</si>
  <si>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</si>
  <si>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</si>
  <si>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</si>
  <si>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</si>
  <si>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</si>
  <si>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</si>
  <si>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</si>
  <si>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</si>
  <si>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</si>
  <si>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</si>
  <si>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</si>
  <si>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</si>
  <si>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</si>
  <si>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</si>
  <si>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</si>
  <si>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</si>
  <si>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</si>
  <si>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</si>
  <si>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</si>
  <si>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</si>
  <si>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</si>
  <si>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</si>
  <si>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</si>
  <si>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</si>
  <si>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</si>
  <si>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</si>
  <si>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</si>
  <si>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</si>
  <si>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</si>
  <si>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</si>
  <si>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</si>
  <si>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</si>
  <si>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</si>
  <si>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</si>
  <si>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</si>
  <si>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</si>
  <si>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</si>
  <si>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</si>
  <si>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</si>
  <si>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</si>
  <si>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</si>
  <si>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</si>
  <si>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</si>
  <si>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</si>
  <si>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</si>
  <si>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</si>
  <si>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</si>
  <si>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</si>
  <si>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</si>
  <si>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</si>
  <si>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</si>
  <si>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</si>
  <si>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</si>
  <si>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</si>
  <si>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</si>
  <si>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</si>
  <si>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</si>
  <si>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</si>
  <si>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</si>
  <si>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</si>
  <si>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</si>
  <si>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</si>
  <si>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</si>
  <si>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</si>
  <si>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</si>
  <si>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</si>
  <si>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</si>
  <si>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</si>
  <si>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</si>
  <si>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</si>
  <si>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</si>
  <si>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</si>
  <si>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</si>
  <si>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</si>
  <si>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</si>
  <si>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</si>
  <si>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</si>
  <si>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</si>
  <si>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</si>
  <si>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</si>
  <si>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</si>
  <si>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</si>
  <si>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</si>
  <si>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</si>
  <si>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</si>
  <si>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</si>
  <si>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</si>
  <si>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</si>
  <si>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</si>
  <si>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</si>
  <si>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</si>
  <si>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</si>
  <si>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</si>
  <si>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</si>
  <si>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</si>
  <si>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</si>
  <si>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</si>
  <si>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</si>
  <si>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</si>
  <si>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</si>
  <si>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</si>
  <si>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</si>
  <si>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</si>
  <si>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</si>
  <si>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</si>
  <si>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</si>
  <si>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</si>
  <si>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</si>
  <si>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</si>
  <si>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</si>
  <si>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</si>
  <si>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</si>
  <si>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</si>
  <si>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</si>
  <si>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</si>
  <si>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</si>
  <si>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</si>
  <si>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</si>
  <si>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</si>
  <si>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</si>
  <si>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</si>
  <si>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</si>
  <si>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</si>
  <si>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</si>
  <si>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</si>
  <si>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</si>
  <si>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</si>
  <si>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</si>
  <si>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</si>
  <si>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</si>
  <si>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</si>
  <si>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</si>
  <si>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</si>
  <si>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</si>
  <si>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</si>
  <si>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</si>
  <si>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</si>
  <si>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</si>
  <si>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</si>
  <si>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</si>
  <si>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</si>
  <si>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</si>
  <si>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</si>
  <si>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</si>
  <si>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</si>
  <si>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</si>
  <si>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</si>
  <si>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</si>
  <si>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</si>
  <si>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</si>
  <si>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</si>
  <si>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</si>
  <si>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</si>
  <si>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</si>
  <si>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</si>
  <si>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</si>
  <si>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</si>
  <si>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</si>
  <si>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</si>
  <si>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</si>
  <si>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</si>
  <si>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</si>
  <si>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</si>
  <si>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</si>
  <si>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</si>
  <si>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</si>
  <si>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</si>
  <si>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</si>
  <si>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</si>
  <si>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</si>
  <si>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</si>
  <si>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</si>
  <si>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</si>
  <si>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</si>
  <si>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</si>
  <si>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</si>
  <si>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</si>
  <si>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</si>
  <si>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</si>
  <si>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</si>
  <si>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</si>
  <si>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</si>
  <si>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</si>
  <si>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</si>
  <si>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</si>
  <si>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</si>
  <si>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</si>
  <si>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</si>
  <si>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</si>
  <si>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</si>
  <si>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</si>
  <si>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</si>
  <si>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</si>
  <si>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</si>
  <si>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</si>
  <si>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</si>
  <si>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</si>
  <si>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</si>
  <si>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</si>
  <si>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</si>
  <si>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</si>
  <si>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</si>
  <si>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</si>
  <si>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</si>
  <si>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</si>
  <si>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</si>
  <si>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</si>
  <si>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</si>
  <si>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</si>
  <si>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</si>
  <si>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</si>
  <si>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</si>
  <si>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</si>
  <si>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</si>
  <si>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</si>
  <si>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</si>
  <si>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</si>
  <si>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</si>
  <si>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</si>
  <si>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</si>
  <si>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</si>
  <si>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</si>
  <si>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</si>
  <si>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</si>
  <si>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</si>
  <si>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</si>
  <si>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</si>
  <si>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</si>
  <si>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</si>
  <si>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</si>
  <si>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</si>
  <si>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</si>
  <si>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</si>
  <si>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</si>
  <si>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</si>
  <si>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</si>
  <si>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</si>
  <si>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</si>
  <si>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</si>
  <si>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</si>
  <si>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</si>
  <si>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</si>
  <si>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</si>
  <si>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</si>
  <si>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</si>
  <si>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</si>
  <si>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</si>
  <si>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</si>
  <si>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</si>
  <si>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</si>
  <si>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</si>
  <si>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</si>
  <si>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</si>
  <si>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</si>
  <si>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</si>
  <si>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</si>
  <si>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</si>
  <si>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</si>
  <si>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</si>
  <si>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</si>
  <si>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</si>
  <si>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</si>
  <si>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</si>
  <si>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</si>
  <si>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</si>
  <si>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</si>
  <si>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</si>
  <si>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</si>
  <si>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</si>
  <si>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</si>
  <si>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</si>
  <si>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</si>
  <si>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</si>
  <si>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</si>
  <si>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</si>
  <si>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</si>
  <si>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</si>
  <si>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</si>
  <si>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</si>
  <si>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</si>
  <si>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</si>
  <si>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</si>
  <si>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</si>
  <si>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</si>
  <si>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</si>
  <si>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</si>
  <si>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</si>
  <si>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</si>
  <si>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</si>
  <si>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</si>
  <si>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</si>
  <si>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</si>
  <si>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</si>
  <si>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</si>
  <si>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</si>
  <si>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</si>
  <si>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</si>
  <si>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</si>
  <si>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</si>
  <si>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</si>
  <si>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</si>
  <si>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</si>
  <si>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</si>
  <si>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</si>
  <si>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</si>
  <si>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</si>
  <si>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</si>
  <si>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</si>
  <si>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</si>
  <si>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</si>
  <si>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</si>
  <si>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</si>
  <si>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</si>
  <si>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</si>
  <si>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</si>
  <si>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</si>
  <si>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</si>
  <si>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</si>
  <si>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</si>
  <si>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</si>
  <si>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</si>
  <si>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</si>
  <si>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</si>
  <si>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</si>
  <si>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</si>
  <si>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</si>
  <si>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</si>
  <si>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</si>
  <si>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</si>
  <si>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</si>
  <si>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</si>
  <si>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</si>
  <si>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</si>
  <si>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</si>
  <si>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</si>
  <si>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</si>
  <si>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</si>
  <si>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</si>
  <si>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</si>
  <si>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</si>
  <si>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</si>
  <si>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</si>
  <si>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</si>
  <si>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</si>
  <si>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</si>
  <si>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</si>
  <si>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</si>
  <si>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</si>
  <si>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</si>
  <si>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</si>
  <si>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</si>
  <si>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</si>
  <si>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</si>
  <si>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</si>
  <si>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</si>
  <si>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</si>
  <si>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</si>
  <si>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</si>
  <si>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</si>
  <si>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</si>
  <si>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</si>
  <si>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</si>
  <si>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</si>
  <si>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</si>
  <si>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</si>
  <si>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</si>
  <si>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</si>
  <si>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</si>
  <si>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</si>
  <si>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</si>
  <si>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</si>
  <si>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</si>
  <si>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</si>
  <si>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</si>
  <si>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</si>
  <si>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</si>
  <si>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</si>
  <si>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</si>
  <si>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</si>
  <si>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</si>
  <si>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</si>
  <si>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</si>
  <si>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</si>
  <si>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</si>
  <si>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</si>
  <si>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</si>
  <si>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</si>
  <si>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</si>
  <si>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</si>
  <si>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</si>
  <si>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</si>
  <si>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</si>
  <si>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</si>
  <si>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</si>
  <si>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</si>
  <si>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</si>
  <si>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</si>
  <si>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</si>
  <si>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</si>
  <si>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</si>
  <si>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</si>
  <si>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</si>
  <si>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</si>
  <si>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</si>
  <si>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</si>
  <si>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</si>
  <si>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</si>
  <si>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</si>
  <si>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</si>
  <si>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</si>
  <si>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</si>
  <si>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</si>
  <si>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</si>
  <si>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</si>
  <si>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</si>
  <si>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</si>
  <si>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</si>
  <si>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</si>
  <si>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</si>
  <si>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</si>
  <si>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</si>
  <si>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</si>
  <si>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</si>
  <si>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</si>
  <si>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</si>
  <si>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</si>
  <si>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</si>
  <si>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</si>
  <si>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</si>
  <si>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</si>
  <si>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</si>
  <si>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</si>
  <si>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</si>
  <si>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</si>
  <si>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</si>
  <si>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</si>
  <si>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</si>
  <si>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</si>
  <si>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</si>
  <si>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</si>
  <si>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</si>
  <si>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</si>
  <si>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</si>
  <si>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</si>
  <si>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</si>
  <si>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</si>
  <si>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</si>
  <si>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</si>
  <si>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</si>
  <si>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</si>
  <si>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</si>
  <si>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</si>
  <si>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</si>
  <si>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</si>
  <si>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</si>
  <si>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</si>
  <si>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</si>
  <si>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</si>
  <si>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</si>
  <si>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</si>
  <si>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</si>
  <si>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</si>
  <si>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</si>
  <si>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</si>
  <si>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</si>
  <si>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</si>
  <si>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</si>
  <si>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</si>
  <si>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</si>
  <si>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</si>
  <si>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</si>
  <si>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</si>
  <si>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</si>
  <si>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</si>
  <si>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</si>
  <si>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</si>
  <si>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</si>
  <si>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</si>
  <si>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</si>
  <si>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</si>
  <si>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</si>
  <si>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</si>
  <si>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</si>
  <si>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</si>
  <si>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</si>
  <si>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</si>
  <si>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</si>
  <si>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</si>
  <si>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</si>
  <si>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</si>
  <si>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</si>
  <si>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</si>
  <si>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</si>
  <si>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</si>
  <si>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</si>
  <si>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</si>
  <si>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</si>
  <si>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</si>
  <si>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</si>
  <si>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</si>
  <si>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</si>
  <si>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</si>
  <si>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</si>
  <si>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</si>
  <si>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</si>
  <si>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</si>
  <si>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</si>
  <si>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</si>
  <si>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</si>
  <si>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</si>
  <si>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</si>
  <si>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</si>
  <si>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</si>
  <si>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</si>
  <si>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</si>
  <si>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</si>
  <si>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</si>
  <si>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</si>
  <si>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</si>
  <si>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</si>
  <si>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</si>
  <si>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</si>
  <si>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</si>
  <si>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</si>
  <si>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</si>
  <si>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</si>
  <si>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</si>
  <si>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</si>
  <si>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</si>
  <si>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</si>
  <si>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</si>
  <si>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</si>
  <si>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</si>
  <si>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</si>
  <si>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</si>
  <si>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</si>
  <si>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</si>
  <si>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</si>
  <si>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</si>
  <si>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</si>
  <si>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</si>
  <si>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</si>
  <si>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</si>
  <si>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</si>
  <si>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</si>
  <si>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</si>
  <si>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</si>
  <si>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</si>
  <si>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</si>
  <si>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</si>
  <si>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</si>
  <si>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</si>
  <si>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</si>
  <si>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</si>
  <si>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</si>
  <si>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</si>
  <si>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</si>
  <si>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</si>
  <si>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</si>
  <si>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</si>
  <si>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</si>
  <si>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</si>
  <si>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</si>
  <si>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</si>
  <si>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</si>
  <si>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</si>
  <si>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</si>
  <si>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</si>
  <si>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</si>
  <si>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</si>
  <si>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</si>
  <si>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</si>
  <si>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</si>
  <si>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</si>
  <si>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</si>
  <si>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</si>
  <si>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</si>
  <si>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</si>
  <si>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</si>
  <si>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</si>
  <si>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</si>
  <si>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</si>
  <si>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</si>
  <si>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</si>
  <si>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</si>
  <si>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</si>
  <si>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</si>
  <si>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</si>
  <si>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</si>
  <si>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</si>
  <si>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</si>
  <si>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</si>
  <si>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</si>
  <si>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</si>
  <si>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</si>
  <si>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</si>
  <si>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</si>
  <si>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</si>
  <si>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</si>
  <si>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</si>
  <si>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</si>
  <si>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</si>
  <si>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</si>
  <si>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</si>
  <si>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</si>
  <si>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</si>
  <si>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</si>
  <si>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</si>
  <si>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</si>
  <si>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</si>
  <si>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</si>
  <si>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</si>
  <si>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</si>
  <si>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</si>
  <si>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</si>
  <si>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</si>
  <si>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</si>
  <si>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</si>
  <si>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</si>
  <si>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</si>
  <si>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</si>
  <si>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</si>
  <si>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</si>
  <si>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</si>
  <si>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</si>
  <si>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</si>
  <si>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</si>
  <si>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</si>
  <si>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</si>
  <si>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</si>
  <si>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</si>
  <si>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</si>
  <si>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</si>
  <si>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</si>
  <si>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</si>
  <si>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</si>
  <si>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</si>
  <si>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</si>
  <si>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</si>
  <si>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</si>
  <si>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</si>
  <si>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</si>
  <si>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</si>
  <si>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</si>
  <si>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</si>
  <si>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</si>
  <si>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</si>
  <si>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</si>
  <si>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</si>
  <si>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</si>
  <si>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</si>
  <si>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</si>
  <si>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</si>
  <si>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</si>
  <si>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</si>
  <si>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</si>
  <si>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</si>
  <si>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</si>
  <si>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</si>
  <si>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</si>
  <si>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</si>
  <si>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</si>
  <si>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</si>
  <si>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</si>
  <si>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</si>
  <si>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</si>
  <si>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</si>
  <si>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</si>
  <si>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</si>
  <si>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</si>
  <si>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</si>
  <si>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</si>
  <si>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</si>
  <si>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</si>
  <si>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</si>
  <si>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</si>
  <si>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</si>
  <si>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</si>
  <si>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</si>
  <si>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</si>
  <si>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</si>
  <si>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</si>
  <si>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</si>
  <si>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</si>
  <si>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</si>
  <si>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</si>
  <si>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</si>
  <si>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</si>
  <si>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</si>
  <si>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</si>
  <si>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</si>
  <si>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</si>
  <si>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</si>
  <si>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</si>
  <si>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</si>
  <si>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</si>
  <si>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</si>
  <si>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</si>
  <si>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</si>
  <si>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</si>
  <si>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</si>
  <si>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</si>
  <si>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</si>
  <si>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</si>
  <si>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</si>
  <si>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</si>
  <si>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</si>
  <si>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</si>
  <si>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</si>
  <si>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</si>
  <si>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</si>
  <si>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</si>
  <si>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</si>
  <si>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</si>
  <si>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</si>
  <si>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</si>
  <si>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</si>
  <si>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</si>
  <si>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</si>
  <si>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</si>
  <si>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</si>
  <si>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</si>
  <si>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</si>
  <si>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</si>
  <si>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</si>
  <si>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</si>
  <si>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</si>
  <si>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</si>
  <si>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</si>
  <si>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</si>
  <si>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</si>
  <si>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</si>
  <si>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</si>
  <si>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</si>
  <si>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</si>
  <si>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</si>
  <si>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</si>
  <si>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</si>
  <si>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</si>
  <si>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</si>
  <si>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</si>
  <si>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</si>
  <si>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</si>
  <si>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</si>
  <si>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</si>
  <si>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</si>
  <si>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</si>
  <si>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</si>
  <si>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</si>
  <si>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</si>
  <si>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</si>
  <si>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</si>
  <si>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</si>
  <si>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</si>
  <si>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</si>
  <si>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</si>
  <si>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</si>
  <si>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</si>
  <si>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</si>
  <si>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</si>
  <si>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</si>
  <si>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</si>
  <si>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</si>
  <si>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</si>
  <si>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</si>
  <si>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</si>
  <si>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</si>
  <si>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</si>
  <si>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</si>
  <si>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</si>
  <si>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</si>
  <si>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</si>
  <si>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</si>
  <si>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</si>
  <si>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</si>
  <si>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</si>
  <si>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</si>
  <si>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</si>
  <si>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</si>
  <si>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</si>
  <si>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</si>
  <si>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</si>
  <si>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</si>
  <si>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</si>
  <si>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</si>
  <si>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</si>
  <si>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</si>
  <si>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</si>
  <si>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</si>
  <si>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</si>
  <si>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</si>
  <si>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</si>
  <si>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</si>
  <si>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</si>
  <si>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</si>
  <si>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</si>
  <si>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</si>
  <si>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</si>
  <si>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</si>
  <si>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</si>
  <si>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</si>
  <si>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</si>
  <si>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</si>
  <si>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</si>
  <si>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</si>
  <si>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</si>
  <si>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</si>
  <si>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</si>
  <si>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</si>
  <si>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</si>
  <si>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</si>
  <si>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</si>
  <si>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</si>
  <si>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</si>
  <si>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</si>
  <si>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</si>
  <si>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</si>
  <si>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</si>
  <si>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</si>
  <si>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</si>
  <si>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</si>
  <si>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</si>
  <si>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</si>
  <si>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</si>
  <si>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</si>
  <si>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</si>
  <si>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</si>
  <si>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</si>
  <si>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</si>
  <si>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</si>
  <si>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</si>
  <si>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</si>
  <si>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</si>
  <si>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</si>
  <si>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</si>
  <si>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</si>
  <si>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</si>
  <si>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</si>
  <si>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</si>
  <si>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</si>
  <si>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</si>
  <si>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</si>
  <si>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</si>
  <si>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</si>
  <si>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</si>
  <si>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</si>
  <si>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</si>
  <si>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</si>
  <si>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</si>
  <si>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</si>
  <si>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</si>
  <si>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</si>
  <si>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</si>
  <si>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</si>
  <si>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</si>
  <si>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</si>
  <si>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</si>
  <si>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</si>
  <si>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</si>
  <si>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</si>
  <si>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</si>
  <si>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</si>
  <si>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</si>
  <si>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</si>
  <si>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</si>
  <si>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</si>
  <si>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</si>
  <si>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</si>
  <si>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</si>
  <si>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</si>
  <si>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</si>
  <si>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</si>
  <si>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</si>
  <si>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</si>
  <si>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</si>
  <si>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</si>
  <si>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</si>
  <si>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</si>
  <si>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</si>
  <si>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</si>
  <si>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</si>
  <si>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</si>
  <si>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</si>
  <si>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</si>
  <si>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</si>
  <si>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</si>
  <si>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</si>
  <si>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</si>
  <si>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</si>
  <si>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</si>
  <si>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</si>
  <si>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</si>
  <si>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</si>
  <si>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</si>
  <si>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</si>
  <si>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</si>
  <si>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</si>
  <si>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</si>
  <si>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</si>
  <si>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</si>
  <si>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</si>
  <si>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</si>
  <si>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</si>
  <si>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</si>
  <si>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</si>
  <si>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</si>
  <si>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</si>
  <si>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</si>
  <si>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</si>
  <si>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</si>
  <si>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</si>
  <si>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</si>
  <si>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</si>
  <si>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</si>
  <si>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</si>
  <si>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</si>
  <si>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</si>
  <si>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</si>
  <si>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</si>
  <si>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</si>
  <si>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</si>
  <si>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</si>
  <si>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</si>
  <si>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</si>
  <si>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</si>
  <si>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</si>
  <si>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</si>
  <si>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</si>
  <si>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</si>
  <si>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</si>
  <si>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</si>
  <si>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</si>
  <si>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</si>
  <si>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</si>
  <si>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</si>
  <si>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</si>
  <si>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</si>
  <si>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</si>
  <si>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</si>
  <si>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</si>
  <si>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</si>
  <si>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</si>
  <si>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</si>
  <si>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</si>
  <si>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</si>
  <si>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</si>
  <si>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</si>
  <si>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</si>
  <si>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</si>
  <si>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</si>
  <si>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</si>
  <si>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</si>
  <si>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</si>
  <si>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</si>
  <si>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</si>
  <si>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</si>
  <si>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</si>
  <si>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</si>
  <si>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</si>
  <si>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</si>
  <si>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</si>
  <si>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</si>
  <si>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</si>
  <si>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</si>
  <si>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</si>
  <si>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</si>
  <si>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</si>
  <si>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</si>
  <si>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</si>
  <si>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</si>
  <si>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</si>
  <si>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</si>
  <si>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</si>
  <si>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</si>
  <si>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</si>
  <si>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</si>
  <si>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</si>
  <si>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</si>
  <si>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</si>
  <si>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</si>
  <si>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</si>
  <si>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</si>
  <si>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</si>
  <si>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</si>
  <si>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</si>
  <si>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</si>
  <si>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</si>
  <si>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</si>
  <si>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</si>
  <si>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</si>
  <si>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</si>
  <si>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</si>
  <si>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</si>
  <si>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</si>
  <si>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</si>
  <si>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</si>
  <si>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</si>
  <si>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</si>
  <si>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</si>
  <si>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</si>
  <si>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</si>
  <si>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</si>
  <si>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</si>
  <si>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</si>
  <si>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</si>
  <si>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</si>
  <si>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</si>
  <si>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</si>
  <si>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</si>
  <si>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</si>
  <si>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</si>
  <si>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</si>
  <si>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</si>
  <si>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</si>
  <si>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</si>
  <si>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</si>
  <si>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</si>
  <si>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</si>
  <si>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</si>
  <si>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</si>
  <si>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</si>
  <si>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</si>
  <si>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</si>
  <si>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</si>
  <si>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</si>
  <si>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</si>
  <si>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</si>
  <si>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</si>
  <si>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</si>
  <si>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</si>
  <si>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</si>
  <si>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</si>
  <si>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</si>
  <si>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</si>
  <si>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</si>
  <si>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</si>
  <si>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</si>
  <si>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</si>
  <si>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</si>
  <si>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</si>
  <si>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</si>
  <si>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</si>
  <si>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</si>
  <si>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</si>
  <si>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</si>
  <si>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</si>
  <si>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</si>
  <si>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</si>
  <si>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</si>
  <si>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</si>
  <si>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</si>
  <si>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</si>
  <si>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</si>
  <si>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</si>
  <si>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</si>
  <si>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</si>
  <si>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</si>
  <si>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</si>
  <si>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</si>
  <si>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</si>
  <si>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</si>
  <si>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</si>
  <si>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</si>
  <si>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</si>
  <si>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</si>
  <si>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</si>
  <si>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</si>
  <si>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</si>
  <si>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</si>
  <si>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</si>
  <si>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</si>
  <si>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</si>
  <si>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</si>
  <si>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</si>
  <si>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</si>
  <si>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</si>
  <si>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</si>
  <si>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</si>
  <si>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</si>
  <si>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</si>
  <si>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</si>
  <si>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</si>
  <si>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</si>
  <si>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</si>
  <si>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</si>
  <si>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</si>
  <si>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</si>
  <si>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</si>
  <si>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</si>
  <si>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</si>
  <si>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</si>
  <si>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</si>
  <si>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</si>
  <si>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</si>
  <si>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</si>
  <si>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</si>
  <si>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</si>
  <si>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</si>
  <si>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</si>
  <si>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</si>
  <si>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</si>
  <si>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</si>
  <si>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</si>
  <si>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</si>
  <si>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</si>
  <si>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</si>
  <si>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</si>
  <si>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</si>
  <si>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</si>
  <si>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</si>
  <si>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</si>
  <si>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</si>
  <si>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</si>
  <si>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</si>
  <si>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</si>
  <si>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</si>
  <si>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</si>
  <si>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</si>
  <si>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</si>
  <si>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</si>
  <si>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</si>
  <si>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</si>
  <si>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</si>
  <si>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</si>
  <si>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</si>
  <si>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</si>
  <si>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</si>
  <si>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</si>
  <si>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</si>
  <si>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</si>
  <si>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</si>
  <si>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</si>
  <si>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</si>
  <si>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</si>
  <si>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</si>
  <si>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</si>
  <si>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</si>
  <si>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</si>
  <si>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</si>
  <si>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</si>
  <si>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</si>
  <si>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</si>
  <si>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</si>
  <si>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</si>
  <si>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</si>
  <si>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</si>
  <si>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</si>
  <si>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</si>
  <si>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</si>
  <si>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</si>
  <si>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</si>
  <si>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</si>
  <si>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</si>
  <si>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</si>
  <si>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</si>
  <si>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</si>
  <si>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</si>
  <si>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</si>
  <si>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</si>
  <si>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</si>
  <si>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</si>
  <si>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</si>
  <si>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</si>
  <si>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</si>
  <si>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</si>
  <si>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</si>
  <si>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</si>
  <si>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</si>
  <si>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</si>
  <si>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</si>
  <si>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</si>
  <si>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</si>
  <si>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</si>
  <si>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</si>
  <si>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</si>
  <si>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</si>
  <si>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</si>
  <si>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</si>
  <si>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</si>
  <si>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</si>
  <si>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</si>
  <si>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</si>
  <si>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</si>
  <si>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</si>
  <si>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</si>
  <si>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</si>
  <si>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</si>
  <si>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</si>
  <si>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</si>
  <si>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</si>
  <si>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</si>
  <si>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</si>
  <si>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</si>
  <si>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</si>
  <si>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</si>
  <si>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</si>
  <si>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</si>
  <si>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</si>
  <si>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</si>
  <si>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</si>
  <si>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</si>
  <si>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</si>
  <si>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</si>
  <si>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</si>
  <si>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</si>
  <si>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</si>
  <si>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</si>
  <si>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</si>
  <si>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</si>
  <si>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</si>
  <si>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</si>
  <si>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</si>
  <si>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</si>
  <si>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</si>
  <si>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</si>
  <si>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</si>
  <si>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</si>
  <si>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</si>
  <si>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</si>
  <si>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</si>
  <si>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</si>
  <si>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</si>
  <si>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</si>
  <si>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</si>
  <si>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</si>
  <si>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</si>
  <si>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</si>
  <si>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</si>
  <si>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</si>
  <si>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</si>
  <si>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</si>
  <si>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</si>
  <si>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</si>
  <si>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</si>
  <si>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</si>
  <si>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</si>
  <si>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</si>
  <si>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</si>
  <si>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</si>
  <si>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</si>
  <si>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</si>
  <si>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</si>
  <si>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</si>
  <si>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</si>
  <si>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</si>
  <si>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</si>
  <si>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</si>
  <si>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</si>
  <si>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</si>
  <si>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</si>
  <si>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</si>
  <si>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</si>
  <si>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</si>
  <si>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</si>
  <si>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</si>
  <si>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</si>
  <si>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</si>
  <si>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</si>
  <si>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</si>
  <si>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</si>
  <si>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</si>
  <si>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</si>
  <si>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</si>
  <si>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</si>
  <si>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</si>
  <si>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</si>
  <si>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</si>
  <si>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</si>
  <si>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</si>
  <si>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</si>
  <si>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</si>
  <si>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</si>
  <si>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</si>
  <si>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</si>
  <si>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</si>
  <si>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</si>
  <si>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</si>
  <si>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</si>
  <si>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</si>
  <si>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</si>
  <si>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</si>
  <si>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</si>
  <si>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</si>
  <si>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</si>
  <si>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</si>
  <si>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</si>
  <si>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</si>
  <si>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</si>
  <si>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</si>
  <si>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</si>
  <si>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</si>
  <si>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</si>
  <si>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</si>
  <si>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</si>
  <si>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</si>
  <si>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</si>
  <si>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</si>
  <si>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</si>
  <si>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</si>
  <si>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</si>
  <si>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</si>
  <si>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</si>
  <si>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</si>
  <si>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</si>
  <si>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</si>
  <si>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</si>
  <si>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</si>
  <si>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</si>
  <si>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</si>
  <si>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</si>
  <si>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</si>
  <si>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</si>
  <si>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</si>
  <si>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</si>
  <si>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</si>
  <si>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</si>
  <si>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</si>
  <si>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</si>
  <si>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</si>
  <si>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</si>
  <si>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</si>
  <si>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</si>
  <si>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</si>
  <si>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</si>
  <si>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</si>
  <si>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</si>
  <si>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</si>
  <si>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</si>
  <si>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</si>
  <si>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</si>
  <si>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</si>
  <si>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</si>
  <si>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</si>
  <si>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</si>
  <si>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</si>
  <si>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</si>
  <si>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</si>
  <si>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</si>
  <si>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</si>
  <si>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</si>
  <si>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</si>
  <si>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</si>
  <si>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</si>
  <si>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</si>
  <si>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</si>
  <si>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</si>
  <si>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</si>
  <si>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</si>
  <si>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</si>
  <si>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</si>
  <si>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</si>
  <si>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</si>
  <si>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</si>
  <si>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</si>
  <si>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</si>
  <si>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</si>
  <si>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</si>
  <si>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</si>
  <si>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</si>
  <si>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</si>
  <si>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</si>
  <si>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</si>
  <si>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</si>
  <si>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</si>
  <si>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</si>
  <si>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</si>
  <si>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</si>
  <si>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</si>
  <si>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</si>
  <si>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</si>
  <si>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</si>
  <si>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</si>
  <si>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</si>
  <si>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</si>
  <si>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</si>
  <si>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</si>
  <si>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</si>
  <si>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</si>
  <si>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</si>
  <si>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</si>
  <si>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</si>
  <si>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</si>
  <si>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</si>
  <si>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</si>
  <si>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</si>
  <si>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</si>
  <si>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</si>
  <si>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</si>
  <si>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</si>
  <si>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</si>
  <si>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</si>
  <si>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</si>
  <si>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</si>
  <si>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</si>
  <si>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</si>
  <si>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</si>
  <si>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</si>
  <si>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</si>
  <si>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</si>
  <si>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</si>
  <si>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</si>
  <si>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</si>
  <si>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</si>
  <si>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</si>
  <si>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</si>
  <si>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</si>
  <si>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</si>
  <si>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</si>
  <si>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</si>
  <si>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</si>
  <si>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</si>
  <si>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</si>
  <si>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</si>
  <si>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</si>
  <si>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</si>
  <si>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</si>
  <si>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</si>
  <si>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</si>
  <si>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</si>
  <si>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</si>
  <si>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</si>
  <si>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</si>
  <si>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</si>
  <si>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</si>
  <si>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</si>
  <si>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</si>
  <si>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</si>
  <si>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</si>
  <si>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</si>
  <si>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</si>
  <si>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</si>
  <si>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</si>
  <si>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</si>
  <si>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</si>
  <si>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</si>
  <si>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</si>
  <si>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</si>
  <si>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</si>
  <si>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</si>
  <si>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</si>
  <si>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</si>
  <si>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</si>
  <si>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</si>
  <si>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</si>
  <si>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</si>
  <si>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</si>
  <si>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</si>
  <si>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</si>
  <si>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</si>
  <si>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</si>
  <si>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</si>
  <si>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</si>
  <si>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</si>
  <si>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</si>
  <si>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</si>
  <si>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</si>
  <si>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</si>
  <si>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</si>
  <si>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</si>
  <si>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</si>
  <si>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</si>
  <si>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</si>
  <si>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</si>
  <si>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</si>
  <si>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</si>
  <si>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</si>
  <si>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</si>
  <si>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</si>
  <si>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</si>
  <si>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</si>
  <si>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</si>
  <si>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</si>
  <si>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</si>
  <si>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</si>
  <si>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</si>
  <si>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</si>
  <si>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</si>
  <si>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</si>
  <si>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</si>
  <si>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</si>
  <si>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</si>
  <si>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</si>
  <si>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</si>
  <si>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</si>
  <si>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</si>
  <si>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</si>
  <si>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</si>
  <si>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</si>
  <si>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</si>
  <si>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</si>
  <si>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</si>
  <si>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</si>
  <si>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</si>
  <si>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</si>
  <si>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</si>
  <si>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</si>
  <si>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</si>
  <si>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</si>
  <si>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</si>
  <si>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</si>
  <si>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</si>
  <si>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</si>
  <si>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</si>
  <si>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</si>
  <si>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</si>
  <si>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</si>
  <si>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</si>
  <si>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</si>
  <si>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</si>
  <si>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</si>
  <si>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</si>
  <si>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</si>
  <si>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</si>
  <si>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</si>
  <si>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</si>
  <si>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</si>
  <si>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</si>
  <si>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</si>
  <si>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</si>
  <si>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</si>
  <si>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</si>
  <si>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</si>
  <si>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</si>
  <si>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</si>
  <si>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</si>
  <si>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</si>
  <si>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</si>
  <si>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</si>
  <si>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</si>
  <si>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</si>
  <si>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</si>
  <si>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</si>
  <si>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</si>
  <si>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</si>
  <si>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</si>
  <si>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</si>
  <si>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</si>
  <si>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</si>
  <si>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</si>
  <si>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</si>
  <si>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</si>
  <si>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</si>
  <si>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</si>
  <si>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</si>
  <si>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</si>
  <si>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</si>
  <si>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</si>
  <si>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</si>
  <si>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</si>
  <si>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</si>
  <si>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</si>
  <si>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</si>
  <si>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</si>
  <si>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</si>
  <si>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</si>
  <si>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</si>
  <si>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</si>
  <si>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</si>
  <si>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</si>
  <si>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</si>
  <si>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</si>
  <si>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</si>
  <si>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</si>
  <si>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</si>
  <si>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</si>
  <si>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</si>
  <si>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</si>
  <si>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</si>
  <si>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</si>
  <si>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</si>
  <si>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</si>
  <si>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</si>
  <si>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</si>
  <si>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</si>
  <si>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</si>
  <si>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</si>
  <si>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</si>
  <si>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</si>
  <si>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</si>
  <si>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</si>
  <si>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</si>
  <si>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</si>
  <si>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</si>
  <si>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</si>
  <si>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</si>
  <si>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</si>
  <si>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</si>
  <si>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</si>
  <si>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</si>
  <si>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</si>
  <si>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</si>
  <si>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</si>
  <si>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</si>
  <si>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</si>
  <si>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</si>
  <si>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</si>
  <si>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</si>
  <si>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</si>
  <si>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</si>
  <si>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</si>
  <si>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</si>
  <si>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</si>
  <si>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</si>
  <si>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</si>
  <si>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</si>
  <si>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</si>
  <si>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</si>
  <si>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</si>
  <si>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</si>
  <si>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</si>
  <si>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</si>
  <si>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</si>
  <si>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</si>
  <si>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</si>
  <si>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</si>
  <si>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</si>
  <si>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</si>
  <si>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</si>
  <si>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</si>
  <si>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</si>
  <si>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</si>
  <si>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</si>
  <si>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</si>
  <si>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</si>
  <si>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</si>
  <si>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</si>
  <si>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</si>
  <si>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</si>
  <si>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</si>
  <si>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</si>
  <si>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</si>
  <si>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</si>
  <si>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</si>
  <si>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</si>
  <si>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</si>
  <si>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</si>
  <si>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</si>
  <si>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</si>
  <si>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</si>
  <si>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</si>
  <si>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</si>
  <si>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</si>
  <si>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</si>
  <si>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</si>
  <si>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</si>
  <si>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</si>
  <si>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</si>
  <si>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</si>
  <si>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</si>
  <si>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</si>
  <si>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</si>
  <si>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</si>
  <si>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</si>
  <si>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</si>
  <si>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</si>
  <si>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</si>
  <si>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</si>
  <si>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</si>
  <si>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</si>
  <si>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</si>
  <si>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</si>
  <si>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</si>
  <si>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</si>
  <si>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</si>
  <si>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</si>
  <si>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</si>
  <si>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</si>
  <si>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</si>
  <si>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</si>
  <si>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</si>
  <si>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</si>
  <si>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</si>
  <si>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</si>
  <si>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</si>
  <si>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</si>
  <si>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</si>
  <si>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</si>
  <si>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</si>
  <si>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</si>
  <si>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</si>
  <si>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</si>
  <si>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</si>
  <si>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</si>
  <si>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</si>
  <si>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</si>
  <si>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</si>
  <si>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</si>
  <si>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</si>
  <si>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</si>
  <si>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</si>
  <si>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</si>
  <si>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</si>
  <si>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</si>
  <si>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</si>
  <si>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</si>
  <si>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</si>
  <si>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</si>
  <si>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</si>
  <si>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</si>
  <si>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</si>
  <si>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</si>
  <si>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</si>
  <si>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</si>
  <si>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</si>
  <si>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</si>
  <si>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</si>
  <si>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</si>
  <si>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</si>
  <si>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</si>
  <si>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</si>
  <si>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</si>
  <si>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</si>
  <si>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</si>
  <si>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</si>
  <si>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</si>
  <si>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</si>
  <si>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</si>
  <si>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</si>
  <si>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</si>
  <si>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</si>
  <si>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</si>
  <si>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</si>
  <si>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</si>
  <si>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</si>
  <si>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</si>
  <si>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</si>
  <si>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</si>
  <si>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</si>
  <si>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</si>
  <si>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</si>
  <si>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</si>
  <si>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</si>
  <si>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</si>
  <si>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</si>
  <si>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</si>
  <si>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</si>
  <si>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</si>
  <si>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</si>
  <si>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</si>
  <si>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</si>
  <si>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</si>
  <si>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</si>
  <si>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</si>
  <si>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</si>
  <si>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</si>
  <si>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</si>
  <si>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</si>
  <si>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</si>
  <si>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</si>
  <si>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</si>
  <si>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</si>
  <si>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</si>
  <si>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</si>
  <si>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</si>
  <si>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</si>
  <si>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</si>
  <si>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</si>
  <si>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</si>
  <si>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</si>
  <si>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</si>
  <si>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</si>
  <si>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</si>
  <si>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</si>
  <si>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</si>
  <si>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</si>
  <si>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</si>
  <si>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</si>
  <si>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</si>
  <si>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</si>
  <si>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</si>
  <si>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</si>
  <si>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</si>
  <si>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</si>
  <si>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</si>
  <si>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</si>
  <si>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</si>
  <si>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</si>
  <si>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</si>
  <si>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</si>
  <si>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</si>
  <si>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</si>
  <si>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</si>
  <si>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</si>
  <si>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</si>
  <si>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</si>
  <si>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</si>
  <si>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</si>
  <si>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</si>
  <si>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</si>
  <si>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</si>
  <si>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</si>
  <si>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</si>
  <si>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</si>
  <si>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</si>
  <si>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</si>
  <si>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</si>
  <si>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</si>
  <si>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</si>
  <si>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</si>
  <si>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</si>
  <si>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</si>
  <si>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</si>
  <si>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</si>
  <si>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</si>
  <si>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</si>
  <si>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</si>
  <si>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</si>
  <si>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</si>
  <si>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</si>
  <si>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</si>
  <si>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</si>
  <si>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</si>
  <si>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</si>
  <si>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</si>
  <si>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</si>
  <si>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</si>
  <si>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</si>
  <si>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</si>
  <si>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</si>
  <si>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</si>
  <si>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</si>
  <si>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</si>
  <si>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</si>
  <si>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</si>
  <si>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</si>
  <si>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</si>
  <si>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</si>
  <si>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</si>
  <si>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</si>
  <si>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</si>
  <si>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</si>
  <si>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</si>
  <si>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</si>
  <si>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</si>
  <si>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</si>
  <si>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</si>
  <si>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</si>
  <si>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</si>
  <si>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</si>
  <si>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</si>
  <si>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</si>
  <si>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</si>
  <si>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</si>
  <si>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</si>
  <si>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</si>
  <si>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</si>
  <si>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</si>
  <si>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</si>
  <si>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</si>
  <si>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</si>
  <si>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</si>
  <si>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</si>
  <si>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</si>
  <si>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</si>
  <si>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</si>
  <si>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</si>
  <si>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</si>
  <si>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</si>
  <si>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</si>
  <si>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</si>
  <si>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</si>
  <si>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</si>
  <si>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</si>
  <si>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</si>
  <si>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</si>
  <si>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</si>
  <si>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</si>
  <si>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</si>
  <si>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</si>
  <si>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</si>
  <si>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</si>
  <si>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</si>
  <si>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</si>
  <si>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</si>
  <si>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</si>
  <si>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</si>
  <si>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</si>
  <si>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</si>
  <si>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</si>
  <si>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</si>
  <si>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</si>
  <si>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</si>
  <si>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</si>
  <si>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</si>
  <si>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</si>
  <si>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</si>
  <si>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</si>
  <si>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</si>
  <si>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</si>
  <si>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</si>
  <si>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</si>
  <si>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</si>
  <si>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</si>
  <si>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</si>
  <si>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</si>
  <si>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</si>
  <si>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</si>
  <si>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</si>
  <si>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</si>
  <si>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</si>
  <si>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</si>
  <si>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</si>
  <si>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</si>
  <si>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</si>
  <si>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</si>
  <si>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</si>
  <si>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</si>
  <si>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</si>
  <si>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</si>
  <si>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</si>
  <si>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</si>
  <si>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</si>
  <si>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</si>
  <si>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</si>
  <si>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</si>
  <si>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</si>
  <si>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</si>
  <si>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</si>
  <si>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</si>
  <si>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</si>
  <si>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</si>
  <si>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</si>
  <si>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</si>
  <si>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</si>
  <si>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</si>
  <si>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</si>
  <si>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</si>
  <si>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</si>
  <si>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</si>
  <si>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</si>
  <si>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</si>
  <si>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</si>
  <si>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</si>
  <si>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</si>
  <si>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</si>
  <si>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</si>
  <si>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</si>
  <si>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</si>
  <si>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</si>
  <si>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</si>
  <si>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</si>
  <si>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</si>
  <si>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</si>
  <si>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</si>
  <si>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</si>
  <si>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</si>
  <si>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</si>
  <si>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</si>
  <si>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</si>
  <si>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</si>
  <si>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</si>
  <si>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</si>
  <si>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</si>
  <si>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</si>
  <si>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</si>
  <si>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</si>
  <si>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</si>
  <si>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</si>
  <si>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</si>
  <si>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</si>
  <si>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</si>
  <si>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</si>
  <si>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</si>
  <si>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</si>
  <si>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</si>
  <si>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</si>
  <si>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</si>
  <si>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</si>
  <si>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</si>
  <si>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</si>
  <si>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</si>
  <si>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</si>
  <si>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</si>
  <si>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</si>
  <si>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</si>
  <si>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</si>
  <si>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</si>
  <si>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</si>
  <si>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</si>
  <si>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</si>
  <si>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</si>
  <si>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</si>
  <si>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</si>
  <si>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</si>
  <si>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</si>
  <si>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</si>
  <si>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</si>
  <si>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</si>
  <si>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</si>
  <si>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</si>
  <si>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</si>
  <si>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</si>
  <si>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</si>
  <si>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</si>
  <si>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</si>
  <si>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</si>
  <si>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</si>
  <si>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</si>
  <si>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</si>
  <si>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</si>
  <si>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</si>
  <si>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</si>
  <si>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</si>
  <si>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</si>
  <si>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</si>
  <si>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</si>
  <si>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</si>
  <si>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</si>
  <si>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</si>
  <si>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</si>
  <si>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</si>
  <si>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</si>
  <si>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</si>
  <si>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</si>
  <si>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</si>
  <si>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</si>
  <si>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</si>
  <si>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</si>
  <si>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</si>
  <si>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</si>
  <si>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</si>
  <si>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</si>
  <si>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</si>
  <si>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</si>
  <si>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</si>
  <si>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</si>
  <si>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</si>
  <si>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</si>
  <si>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</si>
  <si>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</si>
  <si>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</si>
  <si>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</si>
  <si>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</si>
  <si>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</si>
  <si>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</si>
  <si>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</si>
  <si>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</si>
  <si>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</si>
  <si>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</si>
  <si>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</si>
  <si>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</si>
  <si>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</si>
  <si>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</si>
  <si>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</si>
  <si>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</si>
  <si>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</si>
  <si>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</si>
  <si>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</si>
  <si>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</si>
  <si>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</si>
  <si>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</si>
  <si>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</si>
  <si>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</si>
  <si>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</si>
  <si>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</si>
  <si>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</si>
  <si>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</si>
  <si>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</si>
  <si>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</si>
  <si>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</si>
  <si>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</si>
  <si>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</si>
  <si>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</si>
  <si>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</si>
  <si>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</si>
  <si>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</si>
  <si>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</si>
  <si>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</si>
  <si>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</si>
  <si>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</si>
  <si>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</si>
  <si>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</si>
  <si>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</si>
  <si>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</si>
  <si>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</si>
  <si>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</si>
  <si>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</si>
  <si>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</si>
  <si>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</si>
  <si>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</si>
  <si>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</si>
  <si>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</si>
  <si>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</si>
  <si>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</si>
  <si>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</si>
  <si>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</si>
  <si>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</si>
  <si>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</si>
  <si>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</si>
  <si>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</si>
  <si>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</si>
  <si>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</si>
  <si>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</si>
  <si>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</si>
  <si>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</si>
  <si>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</si>
  <si>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</si>
  <si>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</si>
  <si>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</si>
  <si>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</si>
  <si>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</si>
  <si>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</si>
  <si>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</si>
  <si>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</si>
  <si>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</si>
  <si>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</si>
  <si>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</si>
  <si>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</si>
  <si>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</si>
  <si>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</si>
  <si>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</si>
  <si>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</si>
  <si>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</si>
  <si>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</si>
  <si>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</si>
  <si>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</si>
  <si>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</si>
  <si>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</si>
  <si>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</si>
  <si>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</si>
  <si>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</si>
  <si>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</si>
  <si>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</si>
  <si>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</si>
  <si>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</si>
  <si>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</si>
  <si>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</si>
  <si>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</si>
  <si>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</si>
  <si>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</si>
  <si>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</si>
  <si>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</si>
  <si>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</si>
  <si>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</si>
  <si>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</si>
  <si>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</si>
  <si>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</si>
  <si>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</si>
  <si>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</si>
  <si>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</si>
  <si>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</si>
  <si>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</si>
  <si>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</si>
  <si>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</si>
  <si>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</si>
  <si>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</si>
  <si>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</si>
  <si>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</si>
  <si>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</si>
  <si>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</si>
  <si>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</si>
  <si>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</si>
  <si>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</si>
  <si>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</si>
  <si>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</si>
  <si>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</si>
  <si>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</si>
  <si>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</si>
  <si>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</si>
  <si>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</si>
  <si>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</si>
  <si>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</si>
  <si>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</si>
  <si>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</si>
  <si>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</si>
  <si>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</si>
  <si>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</si>
  <si>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</si>
  <si>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</si>
  <si>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</si>
  <si>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</si>
  <si>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</si>
  <si>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</si>
  <si>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</si>
  <si>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</si>
  <si>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</si>
  <si>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</si>
  <si>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</si>
  <si>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</si>
  <si>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</si>
  <si>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</si>
  <si>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</si>
  <si>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</si>
  <si>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</si>
  <si>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</si>
  <si>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</si>
  <si>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</si>
  <si>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</si>
  <si>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</si>
  <si>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</si>
  <si>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</si>
  <si>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</si>
  <si>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</si>
  <si>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</si>
  <si>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</si>
  <si>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</si>
  <si>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</si>
  <si>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</si>
  <si>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</si>
  <si>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</si>
  <si>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</si>
  <si>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</si>
  <si>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</si>
  <si>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</si>
  <si>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</si>
  <si>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</si>
  <si>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</si>
  <si>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</si>
  <si>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</si>
  <si>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</si>
  <si>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</si>
  <si>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</si>
  <si>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</si>
  <si>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</si>
  <si>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</si>
  <si>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</si>
  <si>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</si>
  <si>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</si>
  <si>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</si>
  <si>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</si>
  <si>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</si>
  <si>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</si>
  <si>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</si>
  <si>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</si>
  <si>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</si>
  <si>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</si>
  <si>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</si>
  <si>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</si>
  <si>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</si>
  <si>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</si>
  <si>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</si>
  <si>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</si>
  <si>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</si>
  <si>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</si>
  <si>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</si>
  <si>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</si>
  <si>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</si>
  <si>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</si>
  <si>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</si>
  <si>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</si>
  <si>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</si>
  <si>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</si>
  <si>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</si>
  <si>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</si>
  <si>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</si>
  <si>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</si>
  <si>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</si>
  <si>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</si>
  <si>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</si>
  <si>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</si>
  <si>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</si>
  <si>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</si>
  <si>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</si>
  <si>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</si>
  <si>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</si>
  <si>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</si>
  <si>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</si>
  <si>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</si>
  <si>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</si>
  <si>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</si>
  <si>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</si>
  <si>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</si>
  <si>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</si>
  <si>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</si>
  <si>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</si>
  <si>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</si>
  <si>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</si>
  <si>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</si>
  <si>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</si>
  <si>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</si>
  <si>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</si>
  <si>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</si>
  <si>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</si>
  <si>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</si>
  <si>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</si>
  <si>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</si>
  <si>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</si>
  <si>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</si>
  <si>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</si>
  <si>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</si>
  <si>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</si>
  <si>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</si>
  <si>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</si>
  <si>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</si>
  <si>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</si>
  <si>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</si>
  <si>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</si>
  <si>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</si>
  <si>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</si>
  <si>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</si>
  <si>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</si>
  <si>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</si>
  <si>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</si>
  <si>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</si>
  <si>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</si>
  <si>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</si>
  <si>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</si>
  <si>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</si>
  <si>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</si>
  <si>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</si>
  <si>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</si>
  <si>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</si>
  <si>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</si>
  <si>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</si>
  <si>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</si>
  <si>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</si>
  <si>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</si>
  <si>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</si>
  <si>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</si>
  <si>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</si>
  <si>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</si>
  <si>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</si>
  <si>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</si>
  <si>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</si>
  <si>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</si>
  <si>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</si>
  <si>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</si>
  <si>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</si>
  <si>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</si>
  <si>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</si>
  <si>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</si>
  <si>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</si>
  <si>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</si>
  <si>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</si>
  <si>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</si>
  <si>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</si>
  <si>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</si>
  <si>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</si>
  <si>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</si>
  <si>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</si>
  <si>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</si>
  <si>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</si>
  <si>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</si>
  <si>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</si>
  <si>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</si>
  <si>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</si>
  <si>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</si>
  <si>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</si>
  <si>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</si>
  <si>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</si>
  <si>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</si>
  <si>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</si>
  <si>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</si>
  <si>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</si>
  <si>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</si>
  <si>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</si>
  <si>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</si>
  <si>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</si>
  <si>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</si>
  <si>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</si>
  <si>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</si>
  <si>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</si>
  <si>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</si>
  <si>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</si>
  <si>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</si>
  <si>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</si>
  <si>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</si>
  <si>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</si>
  <si>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</si>
  <si>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</si>
  <si>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</si>
  <si>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</si>
  <si>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</si>
  <si>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</si>
  <si>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</si>
  <si>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</si>
  <si>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</si>
  <si>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</si>
  <si>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</si>
  <si>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</si>
  <si>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</si>
  <si>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</si>
  <si>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</si>
  <si>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</si>
  <si>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</si>
  <si>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</si>
  <si>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</si>
  <si>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</si>
  <si>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</si>
  <si>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</si>
  <si>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</si>
  <si>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</si>
  <si>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</si>
  <si>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</si>
  <si>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</si>
  <si>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</si>
  <si>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</si>
  <si>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</si>
  <si>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</si>
  <si>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</si>
  <si>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</si>
  <si>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</si>
  <si>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</si>
  <si>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</si>
  <si>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</si>
  <si>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</si>
  <si>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</si>
  <si>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</si>
  <si>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</si>
  <si>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</si>
  <si>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</si>
  <si>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</si>
  <si>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</si>
  <si>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</si>
  <si>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</si>
  <si>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</si>
  <si>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</si>
  <si>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</si>
  <si>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</si>
  <si>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</si>
  <si>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</si>
  <si>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</si>
  <si>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</si>
  <si>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</si>
  <si>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</si>
  <si>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</si>
  <si>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</si>
  <si>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</si>
  <si>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</si>
  <si>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</si>
  <si>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</si>
  <si>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</si>
  <si>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</si>
  <si>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</si>
  <si>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</si>
  <si>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</si>
  <si>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</si>
  <si>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</si>
  <si>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</si>
  <si>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</si>
  <si>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</si>
  <si>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</si>
  <si>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</si>
  <si>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</si>
  <si>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</si>
  <si>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</si>
  <si>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</si>
  <si>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</si>
  <si>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</si>
  <si>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</si>
  <si>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</si>
  <si>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</si>
  <si>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</si>
  <si>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</si>
  <si>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</si>
  <si>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</si>
  <si>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</si>
  <si>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</si>
  <si>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</si>
  <si>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</si>
  <si>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</si>
  <si>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</si>
  <si>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</si>
  <si>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</si>
  <si>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</si>
  <si>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</si>
  <si>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</si>
  <si>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</si>
  <si>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</si>
  <si>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</si>
  <si>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</si>
  <si>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</si>
  <si>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</si>
  <si>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</si>
  <si>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</si>
  <si>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</si>
  <si>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</si>
  <si>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</si>
  <si>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</si>
  <si>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</si>
  <si>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</si>
  <si>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</si>
  <si>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</si>
  <si>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</si>
  <si>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</si>
  <si>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</si>
  <si>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</si>
  <si>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</si>
  <si>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</si>
  <si>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</si>
  <si>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</si>
  <si>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</si>
  <si>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</si>
  <si>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</si>
  <si>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</si>
  <si>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</si>
  <si>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</si>
  <si>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</si>
  <si>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</si>
  <si>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</si>
  <si>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</si>
  <si>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</si>
  <si>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</si>
  <si>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</si>
  <si>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</si>
  <si>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</si>
  <si>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</si>
  <si>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</si>
  <si>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</si>
  <si>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</si>
  <si>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</si>
  <si>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</si>
  <si>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</si>
  <si>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</si>
  <si>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</si>
  <si>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</si>
  <si>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</si>
  <si>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</si>
  <si>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</si>
  <si>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</si>
  <si>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</si>
  <si>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</si>
  <si>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</si>
  <si>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</si>
  <si>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</si>
  <si>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</si>
  <si>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</si>
  <si>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</si>
  <si>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</si>
  <si>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</si>
  <si>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</si>
  <si>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</si>
  <si>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</si>
  <si>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</si>
  <si>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</si>
  <si>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</si>
  <si>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</si>
  <si>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</si>
  <si>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</si>
  <si>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</si>
  <si>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</si>
  <si>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</si>
  <si>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</si>
  <si>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</si>
  <si>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</si>
  <si>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</si>
  <si>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</si>
  <si>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</si>
  <si>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</si>
  <si>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</si>
  <si>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</si>
  <si>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</si>
  <si>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</si>
  <si>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</si>
  <si>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</si>
  <si>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</si>
  <si>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</si>
  <si>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</si>
  <si>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</si>
  <si>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</si>
  <si>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</si>
  <si>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</si>
  <si>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</si>
  <si>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</si>
  <si>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</si>
  <si>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</si>
  <si>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</si>
  <si>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</si>
  <si>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</si>
  <si>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</si>
  <si>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</si>
  <si>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</si>
  <si>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</si>
  <si>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</si>
  <si>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</si>
  <si>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</si>
  <si>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</si>
  <si>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</si>
  <si>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</si>
  <si>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</si>
  <si>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</si>
  <si>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</si>
  <si>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</si>
  <si>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</si>
  <si>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</si>
  <si>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</si>
  <si>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</si>
  <si>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</si>
  <si>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</si>
  <si>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</si>
  <si>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</si>
  <si>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</si>
  <si>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</si>
  <si>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</si>
  <si>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</si>
  <si>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</si>
  <si>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</si>
  <si>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</si>
  <si>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</si>
  <si>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</si>
  <si>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</si>
  <si>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</si>
  <si>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</si>
  <si>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</si>
  <si>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</si>
  <si>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</si>
  <si>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</si>
  <si>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</si>
  <si>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</si>
  <si>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</si>
  <si>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</si>
  <si>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</si>
  <si>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</si>
  <si>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</si>
  <si>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</si>
  <si>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</si>
  <si>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</si>
  <si>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</si>
  <si>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</si>
  <si>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</si>
  <si>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</si>
  <si>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</si>
  <si>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</si>
  <si>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</si>
  <si>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</si>
  <si>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</si>
  <si>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</si>
  <si>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</si>
  <si>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</si>
  <si>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</si>
  <si>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</si>
  <si>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</si>
  <si>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</si>
  <si>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</si>
  <si>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</si>
  <si>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</si>
  <si>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</si>
  <si>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</si>
  <si>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</si>
  <si>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</si>
  <si>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</si>
  <si>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</si>
  <si>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</si>
  <si>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</si>
  <si>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</si>
  <si>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</si>
  <si>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</si>
  <si>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</si>
  <si>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</si>
  <si>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</si>
  <si>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</si>
  <si>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</si>
  <si>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</si>
  <si>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</si>
  <si>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</si>
  <si>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</si>
  <si>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</si>
  <si>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</si>
  <si>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</si>
  <si>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</si>
  <si>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</si>
  <si>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</si>
  <si>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</si>
  <si>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</si>
  <si>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</si>
  <si>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</si>
  <si>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</si>
  <si>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</si>
  <si>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</si>
  <si>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</si>
  <si>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</si>
  <si>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</si>
  <si>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</si>
  <si>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</si>
  <si>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</si>
  <si>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</si>
  <si>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</si>
  <si>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</si>
  <si>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</si>
  <si>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</si>
  <si>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</si>
  <si>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</si>
  <si>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</si>
  <si>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</si>
  <si>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</si>
  <si>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</si>
  <si>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</si>
  <si>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</si>
  <si>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</si>
  <si>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</si>
  <si>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</si>
  <si>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</si>
  <si>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</si>
  <si>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</si>
  <si>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</si>
  <si>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</si>
  <si>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</si>
  <si>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</si>
  <si>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</si>
  <si>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</si>
  <si>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</si>
  <si>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</si>
  <si>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</si>
  <si>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</si>
  <si>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</si>
  <si>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</si>
  <si>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</si>
  <si>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</si>
  <si>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</si>
  <si>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</si>
  <si>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</si>
  <si>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</si>
  <si>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</si>
  <si>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</si>
  <si>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</si>
  <si>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</si>
  <si>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</si>
  <si>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</si>
  <si>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</si>
  <si>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</si>
  <si>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</si>
  <si>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</si>
  <si>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</si>
  <si>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</si>
  <si>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</si>
  <si>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</si>
  <si>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</si>
  <si>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</si>
  <si>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</si>
  <si>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</si>
  <si>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</si>
  <si>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</si>
  <si>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</si>
  <si>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</si>
  <si>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</si>
  <si>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</si>
  <si>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</si>
  <si>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</si>
  <si>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</si>
  <si>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</si>
  <si>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</si>
  <si>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</si>
  <si>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</si>
  <si>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</si>
  <si>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</si>
  <si>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</si>
  <si>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</si>
  <si>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</si>
  <si>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</si>
  <si>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</si>
  <si>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</si>
  <si>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</si>
  <si>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</si>
  <si>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</si>
  <si>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</si>
  <si>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</si>
  <si>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</si>
  <si>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</si>
  <si>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</si>
  <si>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</si>
  <si>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</si>
  <si>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</si>
  <si>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</si>
  <si>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</si>
  <si>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</si>
  <si>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</si>
  <si>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</si>
  <si>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</si>
  <si>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</si>
  <si>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</si>
  <si>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</si>
  <si>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</si>
  <si>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</si>
  <si>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</si>
  <si>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</si>
  <si>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</si>
  <si>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</si>
  <si>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</si>
  <si>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</si>
  <si>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</si>
  <si>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</si>
  <si>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</si>
  <si>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</si>
  <si>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</si>
  <si>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</si>
  <si>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</si>
  <si>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</si>
  <si>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</si>
  <si>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</si>
  <si>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</si>
  <si>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</si>
  <si>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</si>
  <si>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</si>
  <si>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</si>
  <si>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</si>
  <si>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</si>
  <si>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</si>
  <si>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</si>
  <si>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</si>
  <si>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</si>
  <si>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</si>
  <si>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</si>
  <si>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</si>
  <si>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</si>
  <si>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</si>
  <si>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</si>
  <si>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</si>
  <si>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</si>
  <si>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</si>
  <si>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</si>
  <si>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</si>
  <si>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</si>
  <si>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</si>
  <si>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</si>
  <si>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</si>
  <si>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</si>
  <si>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</si>
  <si>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</si>
  <si>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</si>
  <si>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</si>
  <si>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</si>
  <si>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</si>
  <si>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</si>
  <si>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</si>
  <si>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</si>
  <si>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</si>
  <si>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</si>
  <si>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</si>
  <si>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</si>
  <si>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</si>
  <si>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</si>
  <si>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</si>
  <si>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</si>
  <si>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</si>
  <si>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</si>
  <si>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</si>
  <si>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</si>
  <si>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</si>
  <si>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</si>
  <si>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</si>
  <si>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</si>
  <si>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</si>
  <si>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</si>
  <si>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</si>
  <si>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</si>
  <si>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</si>
  <si>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</si>
  <si>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</si>
  <si>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</si>
  <si>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</si>
  <si>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</si>
  <si>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</si>
  <si>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</si>
  <si>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</si>
  <si>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</si>
  <si>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</si>
  <si>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</si>
  <si>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</si>
  <si>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</si>
  <si>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</si>
  <si>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</si>
  <si>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</si>
  <si>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</si>
  <si>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</si>
  <si>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</si>
  <si>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</si>
  <si>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</si>
  <si>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</si>
  <si>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</si>
  <si>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</si>
  <si>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</si>
  <si>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</si>
  <si>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</si>
  <si>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</si>
  <si>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</si>
  <si>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</si>
  <si>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</si>
  <si>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</si>
  <si>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</si>
  <si>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</si>
  <si>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</si>
  <si>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</si>
  <si>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</si>
  <si>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</si>
  <si>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</si>
  <si>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</si>
  <si>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</si>
  <si>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</si>
  <si>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</si>
  <si>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</si>
  <si>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</si>
  <si>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</si>
  <si>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</si>
  <si>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</si>
  <si>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</si>
  <si>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</si>
  <si>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</si>
  <si>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</si>
  <si>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</si>
  <si>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</si>
  <si>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</si>
  <si>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</si>
  <si>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</si>
  <si>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</si>
  <si>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</si>
  <si>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</si>
  <si>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</si>
  <si>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</si>
  <si>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</si>
  <si>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</si>
  <si>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</si>
  <si>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</si>
  <si>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</si>
  <si>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</si>
  <si>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</si>
  <si>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</si>
  <si>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</si>
  <si>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</si>
  <si>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</si>
  <si>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</si>
  <si>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</si>
  <si>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</si>
  <si>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</si>
  <si>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</si>
  <si>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</si>
  <si>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</si>
  <si>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</si>
  <si>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</si>
  <si>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</si>
  <si>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</si>
  <si>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</si>
  <si>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</si>
  <si>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</si>
  <si>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</si>
  <si>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</si>
  <si>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</si>
  <si>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</si>
  <si>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</si>
  <si>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</si>
  <si>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</si>
  <si>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</si>
  <si>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</si>
  <si>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</si>
  <si>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</si>
  <si>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</si>
  <si>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</si>
  <si>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</si>
  <si>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</si>
  <si>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</si>
  <si>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</si>
  <si>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</si>
  <si>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</si>
  <si>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</si>
  <si>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</si>
  <si>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</si>
  <si>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</si>
  <si>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</si>
  <si>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</si>
  <si>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</si>
  <si>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</si>
  <si>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</si>
  <si>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</si>
  <si>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</si>
  <si>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</si>
  <si>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</si>
  <si>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</si>
  <si>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</si>
  <si>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</si>
  <si>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</si>
  <si>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</si>
  <si>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</si>
  <si>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</si>
  <si>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</si>
  <si>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</si>
  <si>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</si>
  <si>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</si>
  <si>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</si>
  <si>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</si>
  <si>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</si>
  <si>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</si>
  <si>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</si>
  <si>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</si>
  <si>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</si>
  <si>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</si>
  <si>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</si>
  <si>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</si>
  <si>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</si>
  <si>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</si>
  <si>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</si>
  <si>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</si>
  <si>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</si>
  <si>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</si>
  <si>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</si>
  <si>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</si>
  <si>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</si>
  <si>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</si>
  <si>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</si>
  <si>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</si>
  <si>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</si>
  <si>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</si>
  <si>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</si>
  <si>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</si>
  <si>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</si>
  <si>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</si>
  <si>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</si>
  <si>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</si>
  <si>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</si>
  <si>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</si>
  <si>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</si>
  <si>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</si>
  <si>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</si>
  <si>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</si>
  <si>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</si>
  <si>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</si>
  <si>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</si>
  <si>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</si>
  <si>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</si>
  <si>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</si>
  <si>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</si>
  <si>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</si>
  <si>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</si>
  <si>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</si>
  <si>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</si>
  <si>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</si>
  <si>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</si>
  <si>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</si>
  <si>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</si>
  <si>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</si>
  <si>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</si>
  <si>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</si>
  <si>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</si>
  <si>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</si>
  <si>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</si>
  <si>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</si>
  <si>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</si>
  <si>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</si>
  <si>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</si>
  <si>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</si>
  <si>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</si>
  <si>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</si>
  <si>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</si>
  <si>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</si>
  <si>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</si>
  <si>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</si>
  <si>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</si>
  <si>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</si>
  <si>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</si>
  <si>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</si>
  <si>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</si>
  <si>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</si>
  <si>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</si>
  <si>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</si>
  <si>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</si>
  <si>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</si>
  <si>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</si>
  <si>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</si>
  <si>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</si>
  <si>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</si>
  <si>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</si>
  <si>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</si>
  <si>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</si>
  <si>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</si>
  <si>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</si>
  <si>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</si>
  <si>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</si>
  <si>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</si>
  <si>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</si>
  <si>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</si>
  <si>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</si>
  <si>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</si>
  <si>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</si>
  <si>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</si>
  <si>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</si>
  <si>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</si>
  <si>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</si>
  <si>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</si>
  <si>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</si>
  <si>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</si>
  <si>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</si>
  <si>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</si>
  <si>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</si>
  <si>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</si>
  <si>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</si>
  <si>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</si>
  <si>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</si>
  <si>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</si>
  <si>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</si>
  <si>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</si>
  <si>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</si>
  <si>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</si>
  <si>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</si>
  <si>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</si>
  <si>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</si>
  <si>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</si>
  <si>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</si>
  <si>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</si>
  <si>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</si>
  <si>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</si>
  <si>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</si>
  <si>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</si>
  <si>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</si>
  <si>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</si>
  <si>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</si>
  <si>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</si>
  <si>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</si>
  <si>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</si>
  <si>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</si>
  <si>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</si>
  <si>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</si>
  <si>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</si>
  <si>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</si>
  <si>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</si>
  <si>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</si>
  <si>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</si>
  <si>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</si>
  <si>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</si>
  <si>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</si>
  <si>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</si>
  <si>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</si>
  <si>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</si>
  <si>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</si>
  <si>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</si>
  <si>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</si>
  <si>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</si>
  <si>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</si>
  <si>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</si>
  <si>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</si>
  <si>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</si>
  <si>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</si>
  <si>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</si>
  <si>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</si>
  <si>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</si>
  <si>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</si>
  <si>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</si>
  <si>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</si>
  <si>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</si>
  <si>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</si>
  <si>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</si>
  <si>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</si>
  <si>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</si>
  <si>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</si>
  <si>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</si>
  <si>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</si>
  <si>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</si>
  <si>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</si>
  <si>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</si>
  <si>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</si>
  <si>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</si>
  <si>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</si>
  <si>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</si>
  <si>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</si>
  <si>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</si>
  <si>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</si>
  <si>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</si>
  <si>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</si>
  <si>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</si>
  <si>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</si>
  <si>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</si>
  <si>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</si>
  <si>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</si>
  <si>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</si>
  <si>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</si>
  <si>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</si>
  <si>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</si>
  <si>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</si>
  <si>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</si>
  <si>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</si>
  <si>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</si>
  <si>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</si>
  <si>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</si>
  <si>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</si>
  <si>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</si>
  <si>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</si>
  <si>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</si>
  <si>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</si>
  <si>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</si>
  <si>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</si>
  <si>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</si>
  <si>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</si>
  <si>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</si>
  <si>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</si>
  <si>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</si>
  <si>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</si>
  <si>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</si>
  <si>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</si>
  <si>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</si>
  <si>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</si>
  <si>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</si>
  <si>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</si>
  <si>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</si>
  <si>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</si>
  <si>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</si>
  <si>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</si>
  <si>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</si>
  <si>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</si>
  <si>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</si>
  <si>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</si>
  <si>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</si>
  <si>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</si>
  <si>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</si>
  <si>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</si>
  <si>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</si>
  <si>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</si>
  <si>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</si>
  <si>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</si>
  <si>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</si>
  <si>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</si>
  <si>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</si>
  <si>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</si>
  <si>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</si>
  <si>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</si>
  <si>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</si>
  <si>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</si>
  <si>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</si>
  <si>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</si>
  <si>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</si>
  <si>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</si>
  <si>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</si>
  <si>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</si>
  <si>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</si>
  <si>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</si>
  <si>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</si>
  <si>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</si>
  <si>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</si>
  <si>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</si>
  <si>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</si>
  <si>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</si>
  <si>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</si>
  <si>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</si>
  <si>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</si>
  <si>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</si>
  <si>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</si>
  <si>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</si>
  <si>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</si>
  <si>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</si>
  <si>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</si>
  <si>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</si>
  <si>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</si>
  <si>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</si>
  <si>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</si>
  <si>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</si>
  <si>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</si>
  <si>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</si>
  <si>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</si>
  <si>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</si>
  <si>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</si>
  <si>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</si>
  <si>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</si>
  <si>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</si>
  <si>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</si>
  <si>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</si>
  <si>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</si>
  <si>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</si>
  <si>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</si>
  <si>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</si>
  <si>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</si>
  <si>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</si>
  <si>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</si>
  <si>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</si>
  <si>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</si>
  <si>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</si>
  <si>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</si>
  <si>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</si>
  <si>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</si>
  <si>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</si>
  <si>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</si>
  <si>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</si>
  <si>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</si>
  <si>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</si>
  <si>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</si>
  <si>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</si>
  <si>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</si>
  <si>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</si>
  <si>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</si>
  <si>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</si>
  <si>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</si>
  <si>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</si>
  <si>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</si>
  <si>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</si>
  <si>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</si>
  <si>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</si>
  <si>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</si>
  <si>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</si>
  <si>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</si>
  <si>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</si>
  <si>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</si>
  <si>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</si>
  <si>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</si>
  <si>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</si>
  <si>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</si>
  <si>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</si>
  <si>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</si>
  <si>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</si>
  <si>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</si>
  <si>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</si>
  <si>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</si>
  <si>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</si>
  <si>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</si>
  <si>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</si>
  <si>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</si>
  <si>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</si>
  <si>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</si>
  <si>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</si>
  <si>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</si>
  <si>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</si>
  <si>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</si>
  <si>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</si>
  <si>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</si>
  <si>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</si>
  <si>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</si>
  <si>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</si>
  <si>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</si>
  <si>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</si>
  <si>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</si>
  <si>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</si>
  <si>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</si>
  <si>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</si>
  <si>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</si>
  <si>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</si>
  <si>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</si>
  <si>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</si>
  <si>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</si>
  <si>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</si>
  <si>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</si>
  <si>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</si>
  <si>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</si>
  <si>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</si>
  <si>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</si>
  <si>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</si>
  <si>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</si>
  <si>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</si>
  <si>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</si>
  <si>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</si>
  <si>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</si>
  <si>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</si>
  <si>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</si>
  <si>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</si>
  <si>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</si>
  <si>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</si>
  <si>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</si>
  <si>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</si>
  <si>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</si>
  <si>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</si>
  <si>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</si>
  <si>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</si>
  <si>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</si>
  <si>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</si>
  <si>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</si>
  <si>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</si>
  <si>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</si>
  <si>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</si>
  <si>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</si>
  <si>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</si>
  <si>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</si>
  <si>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</si>
  <si>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</si>
  <si>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</si>
  <si>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</si>
  <si>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</si>
  <si>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</si>
  <si>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</si>
  <si>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</si>
  <si>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</si>
  <si>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</si>
  <si>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</si>
  <si>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</si>
  <si>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</si>
  <si>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</si>
  <si>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</si>
  <si>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</si>
  <si>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</si>
  <si>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</si>
  <si>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</si>
  <si>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</si>
  <si>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</si>
  <si>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</si>
  <si>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</si>
  <si>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</si>
  <si>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</si>
  <si>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</si>
  <si>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</si>
  <si>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</si>
  <si>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</si>
  <si>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</si>
  <si>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</si>
  <si>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</si>
  <si>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</si>
  <si>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</si>
  <si>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</si>
  <si>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</si>
  <si>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</si>
  <si>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</si>
  <si>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</si>
  <si>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</si>
  <si>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</si>
  <si>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</si>
  <si>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</si>
  <si>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</si>
  <si>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</si>
  <si>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</si>
  <si>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</si>
  <si>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</si>
  <si>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</si>
  <si>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</si>
  <si>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</si>
  <si>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</si>
  <si>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</si>
  <si>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</si>
  <si>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</si>
  <si>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</si>
  <si>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</si>
  <si>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</si>
  <si>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</si>
  <si>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</si>
  <si>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</si>
  <si>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</si>
  <si>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</si>
  <si>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</si>
  <si>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</si>
  <si>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</si>
  <si>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</si>
  <si>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</si>
  <si>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</si>
  <si>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</si>
  <si>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</si>
  <si>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</si>
  <si>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</si>
  <si>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</si>
  <si>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</si>
  <si>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</si>
  <si>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</si>
  <si>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</si>
  <si>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</si>
  <si>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</si>
  <si>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</si>
  <si>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</si>
  <si>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</si>
  <si>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</si>
  <si>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</si>
  <si>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</si>
  <si>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</si>
  <si>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</si>
  <si>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</si>
  <si>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</si>
  <si>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</si>
  <si>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</si>
  <si>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</si>
  <si>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</si>
  <si>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</si>
  <si>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</si>
  <si>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</si>
  <si>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</si>
  <si>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</si>
  <si>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</si>
  <si>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</si>
  <si>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</si>
  <si>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</si>
  <si>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</si>
  <si>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</si>
  <si>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</si>
  <si>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</si>
  <si>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</si>
  <si>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</si>
  <si>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</si>
  <si>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</si>
  <si>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</si>
  <si>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</si>
  <si>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</si>
  <si>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</si>
  <si>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</si>
  <si>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</si>
  <si>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</si>
  <si>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</si>
  <si>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</si>
  <si>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</si>
  <si>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</si>
  <si>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</si>
  <si>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</si>
  <si>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</si>
  <si>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</si>
  <si>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</si>
  <si>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</si>
  <si>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</si>
  <si>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</si>
  <si>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</si>
  <si>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</si>
  <si>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</si>
  <si>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</si>
  <si>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</si>
  <si>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</si>
  <si>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</si>
  <si>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</si>
  <si>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</si>
  <si>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</si>
  <si>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</si>
  <si>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</si>
  <si>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</si>
  <si>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</si>
  <si>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</si>
  <si>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</si>
  <si>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</si>
  <si>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</si>
  <si>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</si>
  <si>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</si>
  <si>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</si>
  <si>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</si>
  <si>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</si>
  <si>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</si>
  <si>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</si>
  <si>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</si>
  <si>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</si>
  <si>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</si>
  <si>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</si>
  <si>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</si>
  <si>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</si>
  <si>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</si>
  <si>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</si>
  <si>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</si>
  <si>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</si>
  <si>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</si>
  <si>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</si>
  <si>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</si>
  <si>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</si>
  <si>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</si>
  <si>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</si>
  <si>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</si>
  <si>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</si>
  <si>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</si>
  <si>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</si>
  <si>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</si>
  <si>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</si>
  <si>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</si>
  <si>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</si>
  <si>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</si>
  <si>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</si>
  <si>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</si>
  <si>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</si>
  <si>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</si>
  <si>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</si>
  <si>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</si>
  <si>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</si>
  <si>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</si>
  <si>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</si>
  <si>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</si>
  <si>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</si>
  <si>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</si>
  <si>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</si>
  <si>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</si>
  <si>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</si>
  <si>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</si>
  <si>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</si>
  <si>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</si>
  <si>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</si>
  <si>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</si>
  <si>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</si>
  <si>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</si>
  <si>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</si>
  <si>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</si>
  <si>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</si>
  <si>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</si>
  <si>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</si>
  <si>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</si>
  <si>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</si>
  <si>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</si>
  <si>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</si>
  <si>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</si>
  <si>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</si>
  <si>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</si>
  <si>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</si>
  <si>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</si>
  <si>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</si>
  <si>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</si>
  <si>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</si>
  <si>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</si>
  <si>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</si>
  <si>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</si>
  <si>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</si>
  <si>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</si>
  <si>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</si>
  <si>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</si>
  <si>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</si>
  <si>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</si>
  <si>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</si>
  <si>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</si>
  <si>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</si>
  <si>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</si>
  <si>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</si>
  <si>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</si>
  <si>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</si>
  <si>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</si>
  <si>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</si>
  <si>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</si>
  <si>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</si>
  <si>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</si>
  <si>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</si>
  <si>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</si>
  <si>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</si>
  <si>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</si>
  <si>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</si>
  <si>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</si>
  <si>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</si>
  <si>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</si>
  <si>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</si>
  <si>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</si>
  <si>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</si>
  <si>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</si>
  <si>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</si>
  <si>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</si>
  <si>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</si>
  <si>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</si>
  <si>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</si>
  <si>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</si>
  <si>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</si>
  <si>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</si>
  <si>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</si>
  <si>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</si>
  <si>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</si>
  <si>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</si>
  <si>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</si>
  <si>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</si>
  <si>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</si>
  <si>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</si>
  <si>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</si>
  <si>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</si>
  <si>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</si>
  <si>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</si>
  <si>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</si>
  <si>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</si>
  <si>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</si>
  <si>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</si>
  <si>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</si>
  <si>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</si>
  <si>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</si>
  <si>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</si>
  <si>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</si>
  <si>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</si>
  <si>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</si>
  <si>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</si>
  <si>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</si>
  <si>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</si>
  <si>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</si>
  <si>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</si>
  <si>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</si>
  <si>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</si>
  <si>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</si>
  <si>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</si>
  <si>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</si>
  <si>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</si>
  <si>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</si>
  <si>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</si>
  <si>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</si>
  <si>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</si>
  <si>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</si>
  <si>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</si>
  <si>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</si>
  <si>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</si>
  <si>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</si>
  <si>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</si>
  <si>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</si>
  <si>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</si>
  <si>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</si>
  <si>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</si>
  <si>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</si>
  <si>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</si>
  <si>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</si>
  <si>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</si>
  <si>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</si>
  <si>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</si>
  <si>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</si>
  <si>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</si>
  <si>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</si>
  <si>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</si>
  <si>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</si>
  <si>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</si>
  <si>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</si>
  <si>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</si>
  <si>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</si>
  <si>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</si>
  <si>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</si>
  <si>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</si>
  <si>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</si>
  <si>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</si>
  <si>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</si>
  <si>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</si>
  <si>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</si>
  <si>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</si>
  <si>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</si>
  <si>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</si>
  <si>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</si>
  <si>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</si>
  <si>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</si>
  <si>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</si>
  <si>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</si>
  <si>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</si>
  <si>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</si>
  <si>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</si>
  <si>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</si>
  <si>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</si>
  <si>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</si>
  <si>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</si>
  <si>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</si>
  <si>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</si>
  <si>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</si>
  <si>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</si>
  <si>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</si>
  <si>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</si>
  <si>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</si>
  <si>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</si>
  <si>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</si>
  <si>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</si>
  <si>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</si>
  <si>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</si>
  <si>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</si>
  <si>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</si>
  <si>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</si>
  <si>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</si>
  <si>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</si>
  <si>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</si>
  <si>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</si>
  <si>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</si>
  <si>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</si>
  <si>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</si>
  <si>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</si>
  <si>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</si>
  <si>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</si>
  <si>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</si>
  <si>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</si>
  <si>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</si>
  <si>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</si>
  <si>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</si>
  <si>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</si>
  <si>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</si>
  <si>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</si>
  <si>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</si>
  <si>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</si>
  <si>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</si>
  <si>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</si>
  <si>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</si>
  <si>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</si>
  <si>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</si>
  <si>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</si>
  <si>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</si>
  <si>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</si>
  <si>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</si>
  <si>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</si>
  <si>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</si>
  <si>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</si>
  <si>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</si>
  <si>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</si>
  <si>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</si>
  <si>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</si>
  <si>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</si>
  <si>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</si>
  <si>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</si>
  <si>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</si>
  <si>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</si>
  <si>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</si>
  <si>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</si>
  <si>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</si>
  <si>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</si>
  <si>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</si>
  <si>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</si>
  <si>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</si>
  <si>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</si>
  <si>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</si>
  <si>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</si>
  <si>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</si>
  <si>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</si>
  <si>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</si>
  <si>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</si>
  <si>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</si>
  <si>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</si>
  <si>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</si>
  <si>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</si>
  <si>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</si>
  <si>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</si>
  <si>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</si>
  <si>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</si>
  <si>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</si>
  <si>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</si>
  <si>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</si>
  <si>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</si>
  <si>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</si>
  <si>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</si>
  <si>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</si>
  <si>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</si>
  <si>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</si>
  <si>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</si>
  <si>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</si>
  <si>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</si>
  <si>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</si>
  <si>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</si>
  <si>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</si>
  <si>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</si>
  <si>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</si>
  <si>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</si>
  <si>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</si>
  <si>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</si>
  <si>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</si>
  <si>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</si>
  <si>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</si>
  <si>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</si>
  <si>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</si>
  <si>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</si>
  <si>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</si>
  <si>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</si>
  <si>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</si>
  <si>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</si>
  <si>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</si>
  <si>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</si>
  <si>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</si>
  <si>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</si>
  <si>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</si>
  <si>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</si>
  <si>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</si>
  <si>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</si>
  <si>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</si>
  <si>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</si>
  <si>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</si>
  <si>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</si>
  <si>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</si>
  <si>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</si>
  <si>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</si>
  <si>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</si>
  <si>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</si>
  <si>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</si>
  <si>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</si>
  <si>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</si>
  <si>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</si>
  <si>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</si>
  <si>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</si>
  <si>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</si>
  <si>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</si>
  <si>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</si>
  <si>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</si>
  <si>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</si>
  <si>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</si>
  <si>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</si>
  <si>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</si>
  <si>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</si>
  <si>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</si>
  <si>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</si>
  <si>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</si>
  <si>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</si>
  <si>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</si>
  <si>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</si>
  <si>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</si>
  <si>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</si>
  <si>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</si>
  <si>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</si>
  <si>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</si>
  <si>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</si>
  <si>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</si>
  <si>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</si>
  <si>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</si>
  <si>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</si>
  <si>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</si>
  <si>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</si>
  <si>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</si>
  <si>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</si>
  <si>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</si>
  <si>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</si>
  <si>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</si>
  <si>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</si>
  <si>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</si>
  <si>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</si>
  <si>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</si>
  <si>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</si>
  <si>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</si>
  <si>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</si>
  <si>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</si>
  <si>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</si>
  <si>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</si>
  <si>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</si>
  <si>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</si>
  <si>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</si>
  <si>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</si>
  <si>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</si>
  <si>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</si>
  <si>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</si>
  <si>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</si>
  <si>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</si>
  <si>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</si>
  <si>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</si>
  <si>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</si>
  <si>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</si>
  <si>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</si>
  <si>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</si>
  <si>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</si>
  <si>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</si>
  <si>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</si>
  <si>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</si>
  <si>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</si>
  <si>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</si>
  <si>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</si>
  <si>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</si>
  <si>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</si>
  <si>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</si>
  <si>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</si>
  <si>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</si>
  <si>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</si>
  <si>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</si>
  <si>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</si>
  <si>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</si>
  <si>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</si>
  <si>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</si>
  <si>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</si>
  <si>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</si>
  <si>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</si>
  <si>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</si>
  <si>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</si>
  <si>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</si>
  <si>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</si>
  <si>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</si>
  <si>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</si>
  <si>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</si>
  <si>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</si>
  <si>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</si>
  <si>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</si>
  <si>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</si>
  <si>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</si>
  <si>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</si>
  <si>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</si>
  <si>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</si>
  <si>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</si>
  <si>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</si>
  <si>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</si>
  <si>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</si>
  <si>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</si>
  <si>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</si>
  <si>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</si>
  <si>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</si>
  <si>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</si>
  <si>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</si>
  <si>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</si>
  <si>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</si>
  <si>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</si>
  <si>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</si>
  <si>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</si>
  <si>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</si>
  <si>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</si>
  <si>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</si>
  <si>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</si>
  <si>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</si>
  <si>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</si>
  <si>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</si>
  <si>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</si>
  <si>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</si>
  <si>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</si>
  <si>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</si>
  <si>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</si>
  <si>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</si>
  <si>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</si>
  <si>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</si>
  <si>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</si>
  <si>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</si>
  <si>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</si>
  <si>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</si>
  <si>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</si>
  <si>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</si>
  <si>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</si>
  <si>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</si>
  <si>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</si>
  <si>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</si>
  <si>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</si>
  <si>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</si>
  <si>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</si>
  <si>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</si>
  <si>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</si>
  <si>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</si>
  <si>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</si>
  <si>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</si>
  <si>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</si>
  <si>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</si>
  <si>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</si>
  <si>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</si>
  <si>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</si>
  <si>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</si>
  <si>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</si>
  <si>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</si>
  <si>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</si>
  <si>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</si>
  <si>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</si>
  <si>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</si>
  <si>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</si>
  <si>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</si>
  <si>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</si>
  <si>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</si>
  <si>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</si>
  <si>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</si>
  <si>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</si>
  <si>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</si>
  <si>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</si>
  <si>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</si>
  <si>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</si>
  <si>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</si>
  <si>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</si>
  <si>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</si>
  <si>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</si>
  <si>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</si>
  <si>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</si>
  <si>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</si>
  <si>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</si>
  <si>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</si>
  <si>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</si>
  <si>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</si>
  <si>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</si>
  <si>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</si>
  <si>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</si>
  <si>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</si>
  <si>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</si>
  <si>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</si>
  <si>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</si>
  <si>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</si>
  <si>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</si>
  <si>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</si>
  <si>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</si>
  <si>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</si>
  <si>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</si>
  <si>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</si>
  <si>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</si>
  <si>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</si>
  <si>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</si>
  <si>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</si>
  <si>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</si>
  <si>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</si>
  <si>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</si>
  <si>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</si>
  <si>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</si>
  <si>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</si>
  <si>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</si>
  <si>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</si>
  <si>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</si>
  <si>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</si>
  <si>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</si>
  <si>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</si>
  <si>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</si>
  <si>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</si>
  <si>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</si>
  <si>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</si>
  <si>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</si>
  <si>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</si>
  <si>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</si>
  <si>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</si>
  <si>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</si>
  <si>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</si>
  <si>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</si>
  <si>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</si>
  <si>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</si>
  <si>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</si>
  <si>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</si>
  <si>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</si>
  <si>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</si>
  <si>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</si>
  <si>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</si>
  <si>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</si>
  <si>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</si>
  <si>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</si>
  <si>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</si>
  <si>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</si>
  <si>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</si>
  <si>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</si>
  <si>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</si>
  <si>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</si>
  <si>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</si>
  <si>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</si>
  <si>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</si>
  <si>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</si>
  <si>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</si>
  <si>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</si>
  <si>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</si>
  <si>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</si>
  <si>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</si>
  <si>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</si>
  <si>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</si>
  <si>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</si>
  <si>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</si>
  <si>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</si>
  <si>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</si>
  <si>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</si>
  <si>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</si>
  <si>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</si>
  <si>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</si>
  <si>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</si>
  <si>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</si>
  <si>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</si>
  <si>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</si>
  <si>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</si>
  <si>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</si>
  <si>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</si>
  <si>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</si>
  <si>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</si>
  <si>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</si>
  <si>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</si>
  <si>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</si>
  <si>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</si>
  <si>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</si>
  <si>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</si>
  <si>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</si>
  <si>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</si>
  <si>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</si>
  <si>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</si>
  <si>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</si>
  <si>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</si>
  <si>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</si>
  <si>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</si>
  <si>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</si>
  <si>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</si>
  <si>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</si>
  <si>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</si>
  <si>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</si>
  <si>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</si>
  <si>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</si>
  <si>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</si>
  <si>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</si>
  <si>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</si>
  <si>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</si>
  <si>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</si>
  <si>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</si>
  <si>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</si>
  <si>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</si>
  <si>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</si>
  <si>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</si>
  <si>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</si>
  <si>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</si>
  <si>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</si>
  <si>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</si>
  <si>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</si>
  <si>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</si>
  <si>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</si>
  <si>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</si>
  <si>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</si>
  <si>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</si>
  <si>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</si>
  <si>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</si>
  <si>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</si>
  <si>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</si>
  <si>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</si>
  <si>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</si>
  <si>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</si>
  <si>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</si>
  <si>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</si>
  <si>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</si>
  <si>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</si>
  <si>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</si>
  <si>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</si>
  <si>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</si>
  <si>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</si>
  <si>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</si>
  <si>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</si>
  <si>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SCECO Blackout , team facing access issue as no access with car , site located in kodana camp </t>
  </si>
  <si>
    <t>Team on the way ETA: 40 Mins</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</si>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</sst>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287.52425277778093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7.0289402777780197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45950.472678703707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45950.472678703707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45950.472678703707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45950.472678703707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45950.472678703707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45950.472678703707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45950.472678703707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45950.472678703707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45950.472678703707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45950.472678703707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45950.472678703707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45950.472678703707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45950.472678703707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45950.472678703707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45950.472678703707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45950.472678703707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45950.472678703707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45950.472678703707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45950.472678703707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45950.472678703707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45950.472678703707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45950.472678703707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45950.472678703707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45950.472678703707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45950.472678703707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45950.472678703707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45950.472678703707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45950.472678703707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45950.472678703707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45950.472678703707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45950.472678703707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45950.472678703707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45950.472678703707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45950.472678703707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45950.472678703707</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45950.472678703707</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45950.472678703707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45950.472678703707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45950.472678703707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45950.472678703707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45950.472678703707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45950.472678703707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45950.472678703707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45950.472678703707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45950.472678703707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45950.472678703707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45950.472678703707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45950.472678703707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45950.472678703707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45950.472678703707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45950.472678703707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45950.472678703707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45950.472678703707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45950.472678703707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45950.472678703707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45950.472678703707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45950.472678703707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45950.472678703707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45950.472678703707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45950.472678703707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45950.472678703707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45950.472678703707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45950.472678703707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45950.472678703707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45950.472678703707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45950.472678703707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45950.472678703707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45950.472678703707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45950.472678703707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45950.472678703707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45950.472678703707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45950.472678703707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45950.472678703707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45950.472678703707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45950.472678703707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45950.472678703707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45950.472678703707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45950.472678703707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45950.472678703707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45950.472678703707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45950.472678703707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45950.472678703707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45950.472678703707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45950.472678703707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45950.472678703707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45950.472678703707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45950.472678703707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45950.472678703707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45950.472678703707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45950.472678703707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45950.472678703707</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45950.472678703707</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649572CA-962B-452E-A1F7-4580E42839D6}"/>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143.74559537037567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125.4728407407456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5.9769032407421037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45950.472678703707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45950.472678703707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45950.472678703707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45950.472678703707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45950.472678703707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45950.472678703707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45950.472678703707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45950.472678703707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45950.472678703707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45950.472678703707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45950.472678703707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45950.472678703707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45950.472678703707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45950.472678703707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45950.472678703707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45950.472678703707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45950.472678703707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45950.472678703707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45950.472678703707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45950.472678703707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45950.472678703707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45950.472678703707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45950.472678703707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45950.472678703707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45950.472678703707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45950.472678703707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45950.472678703707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45950.472678703707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45950.472678703707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45950.472678703707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45950.472678703707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45950.472678703707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45950.472678703707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45950.472678703707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45950.472678703707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45950.472678703707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45950.472678703707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45950.472678703707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45950.472678703707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45950.472678703707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45950.472678703707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45950.472678703707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45950.472678703707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45950.472678703707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45950.472678703707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45950.472678703707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45950.472678703707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45950.472678703707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45950.472678703707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45950.472678703707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45950.472678703707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45950.472678703707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45950.472678703707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45950.472678703707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45950.472678703707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45950.472678703707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45950.472678703707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45950.472678703707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45950.472678703707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45950.472678703707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45950.472678703707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45950.472678703707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45950.472678703707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45950.472678703707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45950.472678703707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45950.472678703707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45950.472678703707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45950.472678703707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45950.472678703707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45950.472678703707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45950.472678703707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45950.472678703707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45950.472678703707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45950.472678703707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45950.472678703707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45950.472678703707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45950.472678703707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45950.472678703707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45950.472678703707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45950.472678703707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45950.472678703707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45950.472678703707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45950.472678703707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45950.472678703707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45950.472678703707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45950.472678703707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45950.472678703707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45950.472678703707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45950.472678703707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45950.472678703707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45950.472678703707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45950.472678703707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45950.472678703707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45950.472678703707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45950.472678703707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45950.472678703707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45950.472678703707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45950.472678703707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45950.472678703707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45950.472678703707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45950.472678703707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45950.472678703707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45950.472678703707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45950.472678703707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45950.472678703707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45950.472678703707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45950.472678703707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45950.472678703707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45950.472678703707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45950.472678703707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45950.472678703707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45950.472678703707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45950.472678703707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45950.472678703707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45950.472678703707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45950.472678703707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45950.472678703707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45950.472678703707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45950.472678703707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45950.472678703707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45950.472678703707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45950.472678703707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45950.472678703707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45950.472678703707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45950.472678703707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45950.472678703707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45950.472678703707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45950.472678703707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45950.472678703707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45950.472678703707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45950.472678703707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45950.472678703707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45950.472678703707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45950.472678703707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45950.472678703707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45950.472678703707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45950.472678703707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45950.472678703707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45950.472678703707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45950.472678703707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45950.472678703707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45950.472678703707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45950.472678703707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45950.472678703707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45950.472678703707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45950.472678703707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45950.472678703707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45950.472678703707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45950.472678703707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45950.472678703707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45950.472678703707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45950.472678703707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45950.472678703707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45950.472678703707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45950.472678703707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45950.472678703707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45950.472678703707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45950.472678703707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45950.472678703707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45950.472678703707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45950.472678703707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45950.472678703707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45950.472678703707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45950.472678703707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45950.472678703707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45950.472678703707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45950.472678703707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45950.472678703707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45950.472678703707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45950.472678703707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45950.472678703707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45950.472678703707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45950.472678703707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45950.472678703707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45950.472678703707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45950.472678703707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45950.472678703707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45950.472678703707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45950.472678703707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45950.472678703707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45950.472678703707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45950.472678703707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45950.472678703707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45950.472678703707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45950.472678703707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45950.472678703707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45950.472678703707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45950.472678703707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45950.472678703707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45950.472678703707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45950.472678703707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45950.472678703707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45950.472678703707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45950.472678703707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45950.472678703707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45950.472678703707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45950.472678703707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45950.472678703707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45950.472678703707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45950.472678703707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45950.472678703707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45950.472678703707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45950.472678703707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45950.472678703707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45950.472678703707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45950.472678703707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45950.472678703707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45950.472678703707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45950.472678703707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45950.472678703707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45950.472678703707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45950.472678703707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45950.472678703707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45950.472678703707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45950.472678703707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45950.472678703707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45950.472678703707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45950.472678703707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45950.472678703707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45950.472678703707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45950.472678703707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45950.472678703707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45950.472678703707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45950.472678703707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45950.472678703707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45950.472678703707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45950.472678703707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45950.472678703707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45950.472678703707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45950.472678703707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45950.472678703707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45950.472678703707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45950.472678703707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45950.472678703707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45950.472678703707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45950.472678703707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45950.472678703707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45950.472678703707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45950.472678703707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45950.472678703707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45950.472678703707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45950.472678703707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45950.472678703707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45950.472678703707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45950.472678703707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45950.472678703707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45950.472678703707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45950.472678703707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45950.472678703707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45950.472678703707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45950.472678703707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45950.472678703707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45950.472678703707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45950.472678703707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45950.472678703707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45950.472678703707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45950.472678703707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45950.472678703707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45950.472678703707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45950.472678703707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45950.472678703707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45950.472678703707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45950.472678703707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45950.472678703707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45950.472678703707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45950.472678703707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45950.472678703707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45950.472678703707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45950.472678703707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45950.472678703707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45950.472678703707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45950.472678703707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45950.472678703707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45950.472678703707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45950.472678703707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45950.472678703707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45950.472678703707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45950.472678703707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45950.472678703707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45950.472678703707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45950.472678703707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45950.472678703707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45950.472678703707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45950.472678703707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45950.472678703707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45950.472678703707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45950.472678703707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45950.472678703707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45950.472678703707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45950.472678703707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45950.472678703707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45950.472678703707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45950.472678703707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45950.472678703707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45950.472678703707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45950.472678703707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45950.472678703707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45950.472678703707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45950.472678703707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45950.472678703707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45950.472678703707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45950.472678703707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45950.472678703707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45950.472678703707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45950.472678703707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45950.472678703707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45950.472678703707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45950.472678703707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45950.472678703707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45950.472678703707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45950.472678703707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45950.472678703707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45950.472678703707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45950.472678703707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45950.472678703707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45950.472678703707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45950.472678703707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45950.472678703707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45950.472678703707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45950.472678703707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45950.472678703707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45950.472678703707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45950.472678703707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45950.472678703707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45950.472678703707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45950.472678703707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45950.472678703707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45950.472678703707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45950.472678703707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45950.472678703707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45950.472678703707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45950.472678703707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45950.472678703707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45950.472678703707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45950.472678703707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45950.472678703707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45950.472678703707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45950.472678703707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45950.472678703707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45950.472678703707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45950.472678703707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45950.472678703707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45950.472678703707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45950.472678703707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45950.472678703707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45950.472678703707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45950.472678703707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45950.472678703707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45950.472678703707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45950.472678703707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45950.472678703707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45950.472678703707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45950.472678703707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45950.472678703707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45950.472678703707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45950.472678703707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45950.472678703707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45950.472678703707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45950.472678703707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45950.472678703707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45950.472678703707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45950.472678703707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45950.472678703707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45950.472678703707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45950.472678703707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45950.472678703707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45950.472678703707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45950.472678703707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45950.472678703707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45950.472678703707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45950.472678703707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45950.472678703707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45950.472678703707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45950.472678703707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45950.472678703707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45950.472678703707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45950.472678703707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45950.472678703707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45950.472678703707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45950.472678703707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45950.472678703707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45950.472678703707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45950.472678703707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45950.472678703707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45950.472678703707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45950.472678703707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45950.472678703707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45950.472678703707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45950.472678703707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45950.472678703707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45950.472678703707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45950.472678703707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45950.472678703707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45950.472678703707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45950.472678703707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45950.472678703707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45950.472678703707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45950.472678703707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45950.472678703707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45950.472678703707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45950.472678703707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45950.472678703707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45950.472678703707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45950.472678703707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45950.472678703707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45950.472678703707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45950.472678703707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45950.472678703707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45950.472678703707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45950.472678703707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45950.472678703707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45950.472678703707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45950.472678703707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45950.472678703707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45950.472678703707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45950.472678703707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45950.472678703707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45950.472678703707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45950.472678703707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45950.472678703707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45950.472678703707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45950.472678703707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45950.472678703707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45950.472678703707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45950.472678703707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45950.472678703707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45950.472678703707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45950.472678703707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45950.472678703707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45950.472678703707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45950.472678703707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45950.472678703707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45950.472678703707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45950.472678703707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45950.472678703707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45950.472678703707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45950.472678703707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45950.472678703707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45950.472678703707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45950.472678703707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45950.472678703707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45950.472678703707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45950.472678703707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45950.472678703707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45950.472678703707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45950.472678703707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45950.472678703707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45950.472678703707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45950.472678703707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45950.472678703707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45950.472678703707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45950.472678703707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45950.472678703707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45950.472678703707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45950.472678703707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45950.472678703707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45950.472678703707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45950.472678703707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45950.472678703707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45950.472678703707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45950.472678703707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45950.472678703707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45950.472678703707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45950.472678703707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45950.472678703707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45950.472678703707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45950.472678703707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45950.472678703707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45950.472678703707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45950.472678703707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45950.472678703707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45950.472678703707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45950.472678703707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45950.472678703707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45950.472678703707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45950.472678703707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45950.472678703707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45950.472678703707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45950.472678703707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45950.472678703707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45950.472678703707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45950.472678703707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45950.472678703707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45950.472678703707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45950.472678703707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45950.472678703707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45950.472678703707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45950.472678703707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45950.472678703707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45950.472678703707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45950.472678703707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45950.472678703707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45950.472678703707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45950.472678703707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45950.472678703707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45950.472678703707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45950.472678703707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45950.472678703707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45950.472678703707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45950.472678703707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45950.472678703707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45950.472678703707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45950.472678703707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45950.472678703707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45950.472678703707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45950.472678703707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45950.472678703707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45950.472678703707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45950.472678703707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45950.472678703707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45950.472678703707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45950.472678703707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45950.472678703707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45950.472678703707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45950.472678703707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45950.472678703707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45950.472678703707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45950.472678703707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45950.472678703707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45950.472678703707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45950.472678703707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45950.472678703707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45950.472678703707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45950.472678703707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45950.472678703707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45950.472678703707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45950.472678703707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45950.472678703707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45950.472678703707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45950.472678703707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45950.472678703707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45950.472678703707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45950.472678703707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45950.472678703707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45950.472678703707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45950.472678703707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45950.472678703707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45950.472678703707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45950.472678703707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45950.472678703707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45950.472678703707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45950.472678703707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45950.472678703707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45950.472678703707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45950.472678703707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45950.472678703707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45950.472678703707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45950.472678703707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45950.472678703707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45950.472678703707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45950.472678703707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45950.472678703707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45950.472678703707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45950.472678703707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45950.472678703707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45950.472678703707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45950.472678703707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45950.472678703707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45950.472678703707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45950.472678703707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45950.472678703707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45950.472678703707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45950.472678703707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45950.472678703707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45950.472678703707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45950.472678703707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45950.472678703707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45950.472678703707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45950.472678703707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45950.472678703707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45950.472678703707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45950.472678703707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45950.472678703707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45950.472678703707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45950.472678703707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45950.472678703707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45950.472678703707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45950.472678703707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45950.472678703707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45950.472678703707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45950.472678703707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45950.472678703707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45950.472678703707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45950.472678703707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45950.472678703707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45950.472678703707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45950.472678703707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45950.472678703707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45950.472678703707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45950.472678703707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45950.472678703707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45950.472678703707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45950.472678703707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45950.472678703707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45950.472678703707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45950.472678703707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45950.472678703707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45950.472678703707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45950.472678703707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45950.472678703707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45950.472678703707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45950.472678703707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45950.472678703707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45950.472678703707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45950.472678703707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45950.472678703707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45950.472678703707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45950.472678703707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45950.472678703707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45950.472678703707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45950.472678703707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45950.472678703707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45950.472678703707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45950.472678703707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45950.472678703707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45950.472678703707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45950.472678703707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45950.472678703707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45950.472678703707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45950.472678703707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45950.472678703707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45950.472678703707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45950.472678703707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45950.472678703707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45950.472678703707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45950.472678703707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45950.472678703707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45950.472678703707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45950.472678703707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45950.472678703707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45950.472678703707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45950.472678703707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45950.472678703707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45950.472678703707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45950.472678703707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45950.472678703707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45950.472678703707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45950.472678703707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45950.472678703707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45950.472678703707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45950.472678703707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45950.472678703707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45950.472678703707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45950.472678703707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45950.472678703707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45950.472678703707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45950.472678703707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45950.472678703707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45950.472678703707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45950.472678703707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45950.472678703707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45950.472678703707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45950.472678703707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45950.472678703707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45950.472678703707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45950.472678703707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45950.472678703707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45950.472678703707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45950.472678703707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45950.472678703707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45950.472678703707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45950.472678703707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45950.472678703707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45950.472678703707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45950.472678703707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45950.472678703707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45950.472678703707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45950.472678703707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45950.472678703707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45950.472678703707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45950.472678703707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45950.472678703707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45950.472678703707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45950.472678703707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45950.472678703707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45950.472678703707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45950.472678703707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45950.472678703707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45950.472678703707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45950.472678703707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45950.472678703707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45950.472678703707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45950.472678703707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45950.472678703707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45950.472678703707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45950.472678703707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45950.472678703707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45950.472678703707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45950.472678703707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45950.472678703707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45950.472678703707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45950.472678703707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45950.472678703707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45950.472678703707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45950.472678703707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45950.472678703707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45950.472678703707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45950.472678703707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45950.472678703707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45950.472678703707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45950.472678703707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45950.472678703707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45950.472678703707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45950.472678703707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45950.472678703707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45950.472678703707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45950.472678703707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45950.472678703707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45950.472678703707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45950.472678703707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45950.472678703707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45950.472678703707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45950.472678703707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45950.472678703707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45950.472678703707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45950.472678703707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45950.472678703707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45950.472678703707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45950.472678703707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45950.472678703707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45950.472678703707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45950.472678703707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45950.472678703707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45950.472678703707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45950.472678703707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45950.472678703707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45950.472678703707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45950.472678703707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45950.472678703707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45950.472678703707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45950.472678703707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45950.472678703707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45950.472678703707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45950.472678703707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45950.472678703707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45950.472678703707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45950.472678703707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45950.472678703707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45950.472678703707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45950.472678703707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45950.472678703707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45950.472678703707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45950.472678703707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45950.472678703707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45950.472678703707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45950.472678703707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45950.472678703707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45950.472678703707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45950.472678703707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45950.472678703707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45950.472678703707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45950.472678703707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45950.472678703707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45950.472678703707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45950.472678703707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45950.472678703707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45950.472678703707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45950.472678703707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45950.472678703707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45950.472678703707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45950.472678703707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45950.472678703707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45950.472678703707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45950.472678703707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45950.472678703707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45950.472678703707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45950.472678703707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45950.472678703707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45950.472678703707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45950.472678703707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45950.472678703707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45950.472678703707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45950.472678703707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45950.472678703707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45950.472678703707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45950.472678703707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45950.472678703707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45950.472678703707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45950.472678703707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45950.472678703707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45950.472678703707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45950.472678703707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45950.472678703707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45950.472678703707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45950.472678703707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45950.472678703707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45950.472678703707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45950.472678703707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45950.472678703707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45950.472678703707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45950.472678703707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45950.472678703707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45950.472678703707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45950.472678703707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45950.472678703707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45950.472678703707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45950.472678703707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45950.472678703707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45950.472678703707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45950.472678703707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45950.472678703707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45950.472678703707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45950.472678703707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45950.472678703707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45950.472678703707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45950.472678703707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45950.472678703707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45950.472678703707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45950.472678703707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45950.472678703707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45950.472678703707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45950.472678703707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45950.472678703707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45950.472678703707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45950.472678703707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45950.472678703707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45950.472678703707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45950.472678703707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45950.472678703707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45950.472678703707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45950.472678703707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45950.472678703707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45950.472678703707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45950.472678703707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45950.472678703707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45950.472678703707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45950.472678703707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45950.472678703707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45950.472678703707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45950.472678703707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45950.472678703707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45950.472678703707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45950.472678703707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45950.472678703707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45950.472678703707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45950.472678703707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45950.472678703707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45950.472678703707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45950.472678703707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45950.472678703707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45950.472678703707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45950.472678703707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45950.472678703707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45950.472678703707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45950.472678703707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45950.472678703707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45950.472678703707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45950.472678703707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45950.472678703707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45950.472678703707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45950.472678703707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45950.472678703707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45950.472678703707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45950.472678703707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45950.472678703707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45950.472678703707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45950.472678703707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45950.472678703707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45950.472678703707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45950.472678703707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45950.472678703707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45950.472678703707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45950.472678703707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45950.472678703707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45950.472678703707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45950.472678703707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45950.472678703707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45950.472678703707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45950.472678703707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45950.472678703707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45950.472678703707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45950.472678703707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45950.472678703707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45950.472678703707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45950.472678703707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45950.472678703707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45950.472678703707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45950.472678703707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45950.472678703707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45950.472678703707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45950.472678703707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45950.472678703707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45950.472678703707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45950.472678703707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45950.472678703707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45950.472678703707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45950.472678703707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45950.472678703707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45950.472678703707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45950.472678703707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45950.472678703707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45950.472678703707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45950.472678703707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45950.472678703707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45950.472678703707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45950.472678703707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45950.472678703707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45950.472678703707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45950.472678703707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45950.472678703707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45950.472678703707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45950.472678703707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45950.472678703707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45950.472678703707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45950.472678703707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45950.472678703707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45950.472678703707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45950.472678703707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45950.472678703707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45950.472678703707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45950.472678703707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45950.472678703707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45950.472678703707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45950.472678703707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45950.472678703707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45950.472678703707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45950.472678703707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45950.472678703707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45950.472678703707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45950.472678703707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45950.472678703707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45950.472678703707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45950.472678703707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45950.472678703707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45950.472678703707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45950.472678703707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45950.472678703707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45950.472678703707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45950.472678703707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45950.472678703707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45950.472678703707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45950.472678703707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45950.472678703707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45950.472678703707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45950.472678703707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45950.472678703707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45950.472678703707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45950.472678703707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45950.472678703707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45950.472678703707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45950.472678703707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45950.472678703707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45950.472678703707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45950.472678703707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45950.472678703707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45950.472678703707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45950.472678703707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45950.472678703707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45950.472678703707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45950.472678703707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45950.472678703707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45950.472678703707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45950.472678703707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45950.472678703707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45950.472678703707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45950.472678703707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45950.472678703707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45950.472678703707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45950.472678703707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45950.472678703707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45950.472678703707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45950.472678703707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45950.472678703707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45950.472678703707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45950.472678703707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45950.472678703707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45950.472678703707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45950.472678703707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45950.472678703707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45950.472678703707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45950.472678703707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45950.472678703707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45950.472678703707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45950.472678703707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45950.472678703707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45950.472678703707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45950.472678703707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45950.472678703707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45950.472678703707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45950.472678703707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45950.472678703707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45950.472678703707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45950.472678703707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45950.472678703707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45950.472678703707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45950.472678703707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45950.472678703707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45950.472678703707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45950.472678703707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45950.472678703707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45950.472678703707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45950.472678703707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45950.472678703707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45950.472678703707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45950.472678703707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45950.472678703707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45950.472678703707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45950.472678703707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45950.472678703707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45950.472678703707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45950.472678703707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45950.472678703707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45950.472678703707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45950.472678703707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45950.472678703707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45950.472678703707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45950.472678703707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45950.472678703707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45950.472678703707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45950.472678703707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45950.472678703707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45950.472678703707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45950.472678703707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45950.472678703707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45950.472678703707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45950.472678703707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45950.472678703707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45950.472678703707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45950.472678703707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45950.472678703707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45950.472678703707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45950.472678703707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45950.472678703707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45950.472678703707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45950.472678703707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45950.472678703707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45950.472678703707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45950.472678703707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45950.472678703707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45950.472678703707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45950.472678703707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45950.472678703707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45950.472678703707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45950.472678703707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45950.472678703707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45950.472678703707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45950.472678703707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45950.472678703707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45950.472678703707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45950.472678703707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45950.472678703707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45950.472678703707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45950.472678703707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45950.472678703707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45950.472678703707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45950.472678703707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45950.472678703707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45950.472678703707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45950.472678703707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45950.472678703707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45950.472678703707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45950.472678703707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45950.472678703707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45950.472678703707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45950.472678703707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45950.472678703707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45950.472678703707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45950.472678703707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45950.472678703707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45950.472678703707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45950.472678703707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45950.472678703707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45950.472678703707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45950.472678703707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45950.472678703707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45950.472678703707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45950.472678703707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45950.472678703707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45950.472678703707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45950.472678703707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45950.472678703707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45950.472678703707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45950.472678703707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45950.472678703707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45950.472678703707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45950.472678703707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45950.472678703707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45950.472678703707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45950.472678703707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45950.472678703707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45950.472678703707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45950.472678703707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45950.472678703707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45950.472678703707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45950.472678703707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45950.472678703707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45950.472678703707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45950.472678703707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45950.472678703707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45950.472678703707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45950.472678703707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45950.472678703707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45950.472678703707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45950.472678703707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45950.472678703707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45950.472678703707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45950.472678703707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45950.472678703707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45950.472678703707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45950.472678703707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45950.472678703707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45950.472678703707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45950.472678703707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45950.472678703707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45950.472678703707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45950.472678703707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45950.472678703707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45950.472678703707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45950.472678703707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45950.472678703707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45950.472678703707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45950.472678703707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45950.472678703707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45950.472678703707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45950.472678703707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45950.472678703707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45950.472678703707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45950.472678703707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45950.472678703707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45950.472678703707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45950.472678703707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45950.472678703707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45950.472678703707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45950.472678703707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45950.472678703707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45950.472678703707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45950.472678703707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45950.472678703707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45950.472678703707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45950.472678703707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45950.472678703707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45950.472678703707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45950.472678703707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45950.472678703707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45950.472678703707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45950.472678703707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45950.472678703707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45950.472678703707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45950.472678703707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45950.472678703707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45950.472678703707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45950.472678703707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45950.472678703707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45950.472678703707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45950.472678703707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45950.472678703707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45950.472678703707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45950.472678703707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45950.472678703707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45950.472678703707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45950.472678703707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45950.472678703707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45950.472678703707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45950.472678703707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45950.472678703707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45950.472678703707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45950.472678703707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45950.472678703707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45950.472678703707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45950.472678703707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45950.472678703707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45950.472678703707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45950.472678703707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45950.472678703707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45950.472678703707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45950.472678703707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45950.472678703707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45950.472678703707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45950.472678703707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45950.472678703707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45950.472678703707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45950.472678703707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45950.472678703707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45950.472678703707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45950.472678703707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45950.472678703707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45950.472678703707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45950.472678703707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45950.472678703707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45950.472678703707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45950.472678703707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45950.472678703707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45950.472678703707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45950.472678703707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45950.472678703707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45950.472678703707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45950.472678703707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45950.472678703707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45950.472678703707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45950.472678703707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45950.472678703707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45950.472678703707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45950.472678703707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45950.472678703707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45950.472678703707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45950.472678703707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45950.472678703707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45950.472678703707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45950.472678703707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45950.472678703707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45950.472678703707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45950.472678703707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45950.472678703707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45950.472678703707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45950.472678703707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45950.472678703707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45950.472678703707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45950.472678703707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45950.472678703707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45950.472678703707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45950.472678703707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45950.472678703707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45950.472678703707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45950.472678703707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45950.472678703707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45950.472678703707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45950.472678703707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45950.472678703707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45950.472678703707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45950.472678703707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45950.472678703707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45950.472678703707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45950.472678703707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45950.472678703707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246.99196111111087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0.35884768518735655</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0.11117407407436986</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45950.472678703707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45950.472678703707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45950.472678703707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45950.472678703707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45950.472678703707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45950.472678703707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45950.472678703707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45950.472678703707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45950.472678703707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45950.472678703707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45950.472678703707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45950.472678703707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45950.472678703707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45950.472678703707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45950.472678703707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45950.472678703707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45950.472678703707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45950.472678703707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45950.472678703707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45950.472678703707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45950.472678703707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45950.472678703707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45950.472678703707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45950.472678703707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45950.472678703707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45950.472678703707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45950.472678703707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45950.472678703707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45950.472678703707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45950.472678703707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45950.472678703707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45950.472678703707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45950.472678703707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45950.472678703707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45950.472678703707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45950.472678703707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45950.472678703707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45950.472678703707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45950.472678703707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45950.472678703707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45950.472678703707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45950.472678703707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45950.472678703707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45950.472678703707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45950.472678703707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45950.472678703707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45950.472678703707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45950.472678703707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45950.472678703707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45950.472678703707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45950.472678703707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45950.472678703707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45950.472678703707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45950.472678703707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45950.472678703707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45950.472678703707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45950.472678703707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45950.472678703707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45950.472678703707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45950.472678703707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45950.472678703707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45950.472678703707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45950.472678703707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45950.472678703707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45950.472678703707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45950.472678703707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45950.472678703707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45950.472678703707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45950.472678703707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45950.472678703707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45950.472678703707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45950.472678703707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45950.472678703707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45950.472678703707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45950.472678703707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45950.472678703707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45950.472678703707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45950.472678703707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45950.472678703707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45950.472678703707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45950.472678703707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45950.472678703707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45950.472678703707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45950.472678703707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45950.472678703707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45950.472678703707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45950.472678703707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45950.472678703707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45950.472678703707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45950.472678703707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45950.472678703707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45950.472678703707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45950.472678703707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45950.472678703707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45950.472678703707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45950.472678703707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45950.472678703707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45950.472678703707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45950.472678703707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45950.472678703707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45950.472678703707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45950.472678703707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45950.472678703707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45950.472678703707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45950.472678703707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45950.472678703707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45950.472678703707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45950.472678703707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45950.472678703707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45950.472678703707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45950.472678703707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45950.472678703707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45950.472678703707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45950.472678703707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45950.472678703707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45950.472678703707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45950.472678703707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45950.472678703707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45950.472678703707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45950.472678703707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45950.472678703707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45950.472678703707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45950.472678703707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45950.472678703707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45950.472678703707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45950.472678703707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45950.472678703707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45950.472678703707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45950.472678703707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45950.472678703707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45950.472678703707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45950.472678703707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45950.472678703707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45950.472678703707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45950.472678703707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45950.472678703707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45950.472678703707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45950.472678703707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45950.472678703707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45950.472678703707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45950.472678703707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45950.472678703707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45950.472678703707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45950.472678703707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45950.472678703707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45950.472678703707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45950.472678703707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45950.472678703707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45950.472678703707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45950.472678703707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45950.472678703707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45950.472678703707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45950.472678703707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45950.472678703707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45950.472678703707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45950.472678703707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45950.472678703707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45950.472678703707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45950.472678703707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45950.472678703707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45950.472678703707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45950.472678703707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45950.472678703707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45950.472678703707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45950.472678703707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45950.472678703707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45950.472678703707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45950.472678703707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45950.472678703707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45950.472678703707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45950.472678703707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45950.472678703707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45950.472678703707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45950.472678703707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45950.472678703707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45950.472678703707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45950.472678703707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45950.472678703707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45950.472678703707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45950.472678703707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45950.472678703707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45950.472678703707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45950.472678703707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45950.472678703707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45950.472678703707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45950.472678703707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45950.472678703707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45950.472678703707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45950.472678703707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45950.472678703707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45950.472678703707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45950.472678703707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45950.472678703707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45950.472678703707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45950.472678703707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45950.472678703707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45950.472678703707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45950.472678703707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45950.472678703707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45950.472678703707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45950.472678703707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45950.472678703707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45950.472678703707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45950.472678703707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45950.472678703707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45950.472678703707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45950.472678703707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45950.472678703707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45950.472678703707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45950.472678703707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45950.472678703707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45950.472678703707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45950.472678703707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45950.472678703707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45950.472678703707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45950.472678703707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45950.472678703707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45950.472678703707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45950.472678703707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45950.472678703707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45950.472678703707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45950.472678703707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45950.472678703707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45950.472678703707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45950.472678703707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45950.472678703707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45950.472678703707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45950.472678703707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45950.472678703707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45950.472678703707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45950.472678703707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45950.472678703707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45950.472678703707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45950.472678703707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45950.472678703707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45950.472678703707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45950.472678703707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45950.472678703707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45950.472678703707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45950.472678703707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45950.472678703707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45950.472678703707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45950.472678703707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45950.472678703707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45950.472678703707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45950.472678703707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45950.472678703707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45950.472678703707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45950.472678703707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45950.472678703707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45950.472678703707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45950.472678703707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45950.472678703707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45950.472678703707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45950.472678703707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45950.472678703707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45950.472678703707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45950.472678703707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45950.472678703707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45950.472678703707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45950.472678703707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45950.472678703707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45950.472678703707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45950.472678703707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45950.472678703707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45950.472678703707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45950.472678703707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45950.472678703707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45950.472678703707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45950.472678703707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45950.472678703707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45950.472678703707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45950.472678703707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45950.472678703707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45950.472678703707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45950.472678703707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45950.472678703707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45950.472678703707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45950.472678703707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45950.472678703707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45950.472678703707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45950.472678703707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45950.472678703707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45950.472678703707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45950.472678703707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45950.472678703707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45950.472678703707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45950.472678703707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45950.472678703707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45950.472678703707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45950.472678703707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45950.472678703707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45950.472678703707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45950.472678703707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45950.472678703707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45950.472678703707</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45950.472678703707</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5.39843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58.64061851851875</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24.283801388890424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5.7011046296320274</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1.8115675925946562</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39069</v>
      </c>
      <c r="F6" s="160">
        <v>45950.462916666664</v>
      </c>
      <c r="G6" s="161">
        <f ca="1">IFERROR(NOW()-F6,"")</f>
        <v>9.7620370434015058E-3</v>
      </c>
      <c r="H6" s="160">
        <v>45950.443472222221</v>
      </c>
      <c r="I6" s="159" t="str">
        <f>IFERROR(VLOOKUP(D6,DB!A:F,6,0),"")</f>
        <v>SCECO</v>
      </c>
      <c r="J6" s="159" t="str">
        <f>IFERROR(VLOOKUP(D6,DB!A:G,7,0),"")</f>
        <v>Haj Removal</v>
      </c>
      <c r="K6" s="159" t="s">
        <v>39070</v>
      </c>
      <c r="L6" s="159" t="str">
        <f>IFERROR(VLOOKUP(D6,DB!A:I,9,0),"")</f>
        <v>Latis</v>
      </c>
    </row>
    <row r="7" spans="1:13" ht="15">
      <c r="A7" s="159" t="s">
        <v>39068</v>
      </c>
      <c r="B7" s="159" t="str">
        <f>IFERROR(VLOOKUP(D7,DB!A:K,11,0),"")</f>
        <v>R5</v>
      </c>
      <c r="C7" s="159">
        <v>2</v>
      </c>
      <c r="D7" s="159" t="s">
        <v>38152</v>
      </c>
      <c r="E7" s="159" t="s">
        <v>39069</v>
      </c>
      <c r="F7" s="160">
        <v>45950.462916666664</v>
      </c>
      <c r="G7" s="161">
        <f ca="1">IFERROR(NOW()-F7,"")</f>
        <v>9.7620370434015058E-3</v>
      </c>
      <c r="H7" s="160">
        <v>45950.443472222221</v>
      </c>
      <c r="I7" s="159" t="str">
        <f>IFERROR(VLOOKUP(D7,DB!A:F,6,0),"")</f>
        <v>SCECO</v>
      </c>
      <c r="J7" s="159" t="str">
        <f>IFERROR(VLOOKUP(D7,DB!A:G,7,0),"")</f>
        <v>Haj Removal</v>
      </c>
      <c r="K7" s="159" t="s">
        <v>39071</v>
      </c>
      <c r="L7" s="159" t="str">
        <f>IFERROR(VLOOKUP(D7,DB!A:I,9,0),"")</f>
        <v>Latis</v>
      </c>
    </row>
    <row r="8" spans="1:13" ht="15">
      <c r="A8" s="159" t="s">
        <v>39068</v>
      </c>
      <c r="B8" s="159" t="str">
        <f>IFERROR(VLOOKUP(D8,DB!A:K,11,0),"")</f>
        <v>R5</v>
      </c>
      <c r="C8" s="159">
        <v>2</v>
      </c>
      <c r="D8" s="159" t="s">
        <v>38240</v>
      </c>
      <c r="E8" s="159" t="s">
        <v>39069</v>
      </c>
      <c r="F8" s="160">
        <v>45950.462916666664</v>
      </c>
      <c r="G8" s="161">
        <f ca="1">IFERROR(NOW()-F8,"")</f>
        <v>9.7620370434015058E-3</v>
      </c>
      <c r="H8" s="160">
        <v>45950.443472222221</v>
      </c>
      <c r="I8" s="159" t="str">
        <f>IFERROR(VLOOKUP(D8,DB!A:F,6,0),"")</f>
        <v>SCECO</v>
      </c>
      <c r="J8" s="159" t="str">
        <f>IFERROR(VLOOKUP(D8,DB!A:G,7,0),"")</f>
        <v>Haj Removal</v>
      </c>
      <c r="K8" s="159" t="s">
        <v>39070</v>
      </c>
      <c r="L8" s="159" t="str">
        <f>IFERROR(VLOOKUP(D8,DB!A:I,9,0),"")</f>
        <v>Latis</v>
      </c>
    </row>
    <row r="9" spans="1:13" ht="15">
      <c r="A9" s="159" t="s">
        <v>39068</v>
      </c>
      <c r="B9" s="159" t="str">
        <f>IFERROR(VLOOKUP(D9,DB!A:K,11,0),"")</f>
        <v>R5</v>
      </c>
      <c r="C9" s="159">
        <v>1</v>
      </c>
      <c r="D9" s="159" t="s">
        <v>38496</v>
      </c>
      <c r="E9" s="159" t="s">
        <v>39069</v>
      </c>
      <c r="F9" s="160">
        <v>45950.462916666664</v>
      </c>
      <c r="G9" s="161">
        <f ca="1">IFERROR(NOW()-F9,"")</f>
        <v>9.7620370434015058E-3</v>
      </c>
      <c r="H9" s="160">
        <v>45950.443472222221</v>
      </c>
      <c r="I9" s="159" t="str">
        <f>IFERROR(VLOOKUP(D9,DB!A:F,6,0),"")</f>
        <v>SCECO</v>
      </c>
      <c r="J9" s="159" t="str">
        <f>IFERROR(VLOOKUP(D9,DB!A:G,7,0),"")</f>
        <v>Haj Removal</v>
      </c>
      <c r="K9" s="159"/>
      <c r="L9" s="159" t="str">
        <f>IFERROR(VLOOKUP(D9,DB!A:I,9,0),"")</f>
        <v>Latis</v>
      </c>
    </row>
    <row r="10" spans="1:13" ht="15">
      <c r="A10" s="159" t="s">
        <v>39068</v>
      </c>
      <c r="B10" s="159" t="str">
        <f>IFERROR(VLOOKUP(D10,DB!A:K,11,0),"")</f>
        <v>R5</v>
      </c>
      <c r="C10" s="159">
        <v>1</v>
      </c>
      <c r="D10" s="159" t="s">
        <v>38173</v>
      </c>
      <c r="E10" s="159" t="s">
        <v>39069</v>
      </c>
      <c r="F10" s="160">
        <v>45950.462916666664</v>
      </c>
      <c r="G10" s="161">
        <f ca="1">IFERROR(NOW()-F10,"")</f>
        <v>9.7620370434015058E-3</v>
      </c>
      <c r="H10" s="160">
        <v>45950.443472222221</v>
      </c>
      <c r="I10" s="159" t="str">
        <f>IFERROR(VLOOKUP(D10,DB!A:F,6,0),"")</f>
        <v>SCECO</v>
      </c>
      <c r="J10" s="159" t="str">
        <f>IFERROR(VLOOKUP(D10,DB!A:G,7,0),"")</f>
        <v>Haj Removal</v>
      </c>
      <c r="K10" s="159" t="s">
        <v>39071</v>
      </c>
      <c r="L10" s="159" t="str">
        <f>IFERROR(VLOOKUP(D10,DB!A:I,9,0),"")</f>
        <v>Latis</v>
      </c>
    </row>
    <row r="11" spans="1:13" ht="15">
      <c r="A11" s="159" t="s">
        <v>39068</v>
      </c>
      <c r="B11" s="159" t="str">
        <f>IFERROR(VLOOKUP(D11,DB!A:K,11,0),"")</f>
        <v>R5</v>
      </c>
      <c r="C11" s="159">
        <v>1</v>
      </c>
      <c r="D11" s="159" t="s">
        <v>38112</v>
      </c>
      <c r="E11" s="159" t="s">
        <v>39069</v>
      </c>
      <c r="F11" s="160">
        <v>45950.462916666664</v>
      </c>
      <c r="G11" s="161">
        <f ca="1">IFERROR(NOW()-F11,"")</f>
        <v>9.7620370434015058E-3</v>
      </c>
      <c r="H11" s="160">
        <v>45950.443472222221</v>
      </c>
      <c r="I11" s="159" t="str">
        <f>IFERROR(VLOOKUP(D11,DB!A:F,6,0),"")</f>
        <v>SCECO</v>
      </c>
      <c r="J11" s="159" t="str">
        <f>IFERROR(VLOOKUP(D11,DB!A:G,7,0),"")</f>
        <v>Haj Removal</v>
      </c>
      <c r="K11" s="159" t="s">
        <v>39071</v>
      </c>
      <c r="L11" s="159" t="str">
        <f>IFERROR(VLOOKUP(D11,DB!A:I,9,0),"")</f>
        <v>Latis</v>
      </c>
    </row>
    <row r="12" spans="1:13" ht="15">
      <c r="A12" s="159" t="s">
        <v>39068</v>
      </c>
      <c r="B12" s="159" t="str">
        <f>IFERROR(VLOOKUP(D12,DB!A:K,11,0),"")</f>
        <v>R5</v>
      </c>
      <c r="C12" s="159">
        <v>1</v>
      </c>
      <c r="D12" s="159" t="s">
        <v>38125</v>
      </c>
      <c r="E12" s="159" t="s">
        <v>39069</v>
      </c>
      <c r="F12" s="160">
        <v>45950.462916666664</v>
      </c>
      <c r="G12" s="161">
        <f ca="1">IFERROR(NOW()-F12,"")</f>
        <v>9.7620370434015058E-3</v>
      </c>
      <c r="H12" s="160">
        <v>45950.443472222221</v>
      </c>
      <c r="I12" s="159" t="str">
        <f>IFERROR(VLOOKUP(D12,DB!A:F,6,0),"")</f>
        <v>SCECO</v>
      </c>
      <c r="J12" s="159" t="str">
        <f>IFERROR(VLOOKUP(D12,DB!A:G,7,0),"")</f>
        <v>Haj Removal</v>
      </c>
      <c r="K12" s="159" t="s">
        <v>39070</v>
      </c>
      <c r="L12" s="159" t="str">
        <f>IFERROR(VLOOKUP(D12,DB!A:I,9,0),"")</f>
        <v>Latis</v>
      </c>
    </row>
    <row r="13" spans="1:13" ht="15">
      <c r="A13" s="159" t="s">
        <v>39068</v>
      </c>
      <c r="B13" s="159" t="str">
        <f>IFERROR(VLOOKUP(D13,DB!A:K,11,0),"")</f>
        <v>R5</v>
      </c>
      <c r="C13" s="159">
        <v>1</v>
      </c>
      <c r="D13" s="159" t="s">
        <v>38307</v>
      </c>
      <c r="E13" s="159" t="s">
        <v>39069</v>
      </c>
      <c r="F13" s="160">
        <v>45950.462916666664</v>
      </c>
      <c r="G13" s="161">
        <f ca="1">IFERROR(NOW()-F13,"")</f>
        <v>9.7620370434015058E-3</v>
      </c>
      <c r="H13" s="160">
        <v>45950.443472222221</v>
      </c>
      <c r="I13" s="159" t="str">
        <f>IFERROR(VLOOKUP(D13,DB!A:F,6,0),"")</f>
        <v>SCECO</v>
      </c>
      <c r="J13" s="159" t="str">
        <f>IFERROR(VLOOKUP(D13,DB!A:G,7,0),"")</f>
        <v>Haj Removal</v>
      </c>
      <c r="K13" s="159"/>
      <c r="L13" s="159" t="str">
        <f>IFERROR(VLOOKUP(D13,DB!A:I,9,0),"")</f>
        <v>Latis</v>
      </c>
    </row>
    <row r="14" spans="1:13" ht="15">
      <c r="A14" s="159"/>
      <c r="B14" s="159" t="str">
        <f>IFERROR(VLOOKUP(D14,DB!A:K,11,0),"")</f>
        <v/>
      </c>
      <c r="C14" s="159"/>
      <c r="D14" s="159"/>
      <c r="E14" s="159"/>
      <c r="F14" s="160"/>
      <c r="G14" s="161">
        <f ca="1">IFERROR(NOW()-F14,"")</f>
        <v>45950.472678703707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45950.472678703707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45950.472678703707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45950.472678703707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45950.472678703707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45950.472678703707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45950.472678703707</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45950.472678703707</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45950.472678703707</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45950.472678703707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45950.472678703707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45950.472678703707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45950.472678703707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45950.472678703707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45950.472678703707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45950.472678703707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45950.472678703707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45950.472678703707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45950.472678703707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45950.472678703707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45950.472678703707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45950.472678703707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45950.472678703707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45950.472678703707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45950.472678703707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45950.472678703707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45950.472678703707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45950.472678703707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45950.472678703707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45950.472678703707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45950.472678703707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45950.472678703707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45950.472678703707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45950.472678703707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45950.472678703707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45950.472678703707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45950.472678703707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45950.472678703707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45950.472678703707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45950.472678703707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45950.472678703707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45950.472678703707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45950.472678703707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45950.472678703707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45950.472678703707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45950.472678703707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45950.472678703707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45950.472678703707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45950.472678703707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45950.472678703707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45950.472678703707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45950.472678703707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45950.472678703707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45950.472678703707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45950.472678703707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45950.472678703707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45950.472678703707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45950.472678703707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45950.472678703707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45950.472678703707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45950.472678703707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45950.472678703707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45950.472678703707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45950.472678703707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45950.472678703707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45950.472678703707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45950.472678703707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45950.472678703707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45950.472678703707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45950.472678703707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45950.472678703707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45950.472678703707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45950.472678703707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45950.472678703707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45950.472678703707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45950.472678703707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45950.472678703707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45950.472678703707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45950.472678703707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45950.472678703707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45950.472678703707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45950.472678703707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45950.472678703707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45950.472678703707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45950.472678703707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45950.472678703707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45950.472678703707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45950.472678703707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45950.472678703707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45950.472678703707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45950.472678703707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45950.472678703707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45950.472678703707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45950.472678703707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45950.472678703707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45950.472678703707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45950.472678703707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45950.472678703707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45950.472678703707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45950.472678703707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45950.472678703707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45950.472678703707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45950.472678703707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45950.472678703707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45950.472678703707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45950.472678703707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45950.472678703707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45950.472678703707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45950.472678703707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45950.472678703707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45950.472678703707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45950.472678703707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45950.472678703707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45950.472678703707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45950.472678703707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45950.472678703707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45950.472678703707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45950.472678703707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45950.472678703707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45950.472678703707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45950.472678703707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45950.472678703707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45950.472678703707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45950.472678703707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45950.472678703707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45950.472678703707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45950.472678703707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45950.472678703707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45950.472678703707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45950.472678703707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45950.472678703707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45950.472678703707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45950.472678703707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45950.472678703707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45950.472678703707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45950.472678703707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45950.472678703707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45950.472678703707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45950.472678703707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45950.472678703707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45950.472678703707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45950.472678703707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45950.472678703707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45950.472678703707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45950.472678703707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45950.472678703707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45950.472678703707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45950.472678703707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45950.472678703707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45950.472678703707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45950.472678703707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45950.472678703707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45950.472678703707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45950.472678703707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45950.472678703707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45950.472678703707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45950.472678703707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45950.472678703707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45950.472678703707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45950.472678703707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45950.472678703707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45950.472678703707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45950.472678703707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45950.472678703707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45950.472678703707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45950.472678703707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45950.472678703707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45950.472678703707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45950.472678703707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45950.472678703707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45950.472678703707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45950.472678703707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45950.472678703707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45950.472678703707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45950.472678703707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45950.472678703707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45950.472678703707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45950.472678703707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45950.472678703707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45950.472678703707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45950.472678703707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45950.472678703707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45950.472678703707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45950.472678703707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45950.472678703707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45950.472678703707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45950.472678703707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45950.472678703707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45950.472678703707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45950.472678703707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45950.472678703707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45950.472678703707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45950.472678703707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45950.472678703707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45950.472678703707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45950.472678703707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45950.472678703707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45950.472678703707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45950.472678703707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45950.472678703707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45950.472678703707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45950.472678703707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45950.472678703707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45950.472678703707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45950.472678703707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45950.472678703707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45950.472678703707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45950.472678703707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45950.472678703707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45950.472678703707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45950.472678703707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45950.472678703707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45950.472678703707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45950.472678703707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45950.472678703707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45950.472678703707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45950.472678703707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45950.472678703707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45950.472678703707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45950.472678703707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45950.472678703707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45950.472678703707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45950.472678703707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45950.472678703707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45950.472678703707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45950.472678703707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45950.472678703707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45950.472678703707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45950.472678703707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45950.472678703707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45950.472678703707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45950.472678703707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45950.472678703707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45950.472678703707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45950.472678703707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45950.472678703707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45950.472678703707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45950.472678703707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45950.472678703707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45950.472678703707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45950.472678703707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45950.472678703707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45950.472678703707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45950.472678703707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45950.472678703707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45950.472678703707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45950.472678703707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45950.472678703707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45950.472678703707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45950.472678703707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45950.472678703707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45950.472678703707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45950.472678703707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45950.472678703707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45950.472678703707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45950.472678703707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45950.472678703707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45950.472678703707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45950.472678703707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45950.472678703707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45950.472678703707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45950.472678703707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45950.472678703707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45950.472678703707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45950.472678703707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45950.472678703707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45950.472678703707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45950.472678703707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45950.472678703707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45950.472678703707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45950.472678703707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45950.472678703707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45950.472678703707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45950.472678703707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45950.472678703707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45950.472678703707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45950.472678703707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45950.472678703707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45950.472678703707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45950.472678703707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45950.472678703707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45950.472678703707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45950.472678703707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45950.472678703707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45950.472678703707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45950.472678703707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45950.472678703707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45950.472678703707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45950.472678703707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45950.472678703707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45950.472678703707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45950.472678703707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45950.472678703707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45950.472678703707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45950.472678703707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45950.472678703707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45950.472678703707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45950.472678703707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45950.472678703707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45950.472678703707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45950.472678703707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45950.472678703707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45950.472678703707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45950.472678703707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45950.472678703707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45950.472678703707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45950.472678703707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45950.472678703707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45950.472678703707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45950.472678703707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45950.472678703707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45950.472678703707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45950.472678703707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45950.472678703707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45950.472678703707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45950.472678703707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45950.472678703707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45950.472678703707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45950.472678703707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45950.472678703707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45950.472678703707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45950.472678703707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45950.472678703707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45950.472678703707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45950.472678703707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45950.472678703707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45950.472678703707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45950.472678703707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45950.472678703707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45950.472678703707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45950.472678703707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45950.472678703707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45950.472678703707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45950.472678703707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45950.472678703707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45950.472678703707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45950.472678703707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45950.472678703707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45950.472678703707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45950.472678703707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45950.472678703707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45950.472678703707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45950.472678703707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45950.472678703707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45950.472678703707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45950.472678703707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45950.472678703707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45950.472678703707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45950.472678703707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45950.472678703707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45950.472678703707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45950.472678703707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45950.472678703707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45950.472678703707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45950.472678703707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45950.472678703707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45950.472678703707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45950.472678703707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45950.472678703707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45950.472678703707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45950.472678703707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45950.472678703707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45950.472678703707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45950.472678703707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45950.472678703707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45950.472678703707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45950.472678703707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45950.472678703707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45950.472678703707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45950.472678703707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45950.472678703707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45950.472678703707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45950.472678703707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45950.472678703707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45950.472678703707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45950.472678703707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45950.472678703707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45950.472678703707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45950.472678703707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45950.472678703707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45950.472678703707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45950.472678703707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45950.472678703707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45950.472678703707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45950.472678703707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45950.472678703707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45950.472678703707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45950.472678703707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45950.472678703707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45950.472678703707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45950.472678703707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45950.472678703707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45950.472678703707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45950.472678703707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45950.472678703707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45950.472678703707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45950.472678703707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45950.472678703707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45950.472678703707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45950.472678703707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45950.472678703707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45950.472678703707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45950.472678703707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45950.472678703707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45950.472678703707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45950.472678703707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45950.472678703707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45950.472678703707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45950.472678703707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45950.472678703707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45950.472678703707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45950.472678703707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45950.472678703707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45950.472678703707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45950.472678703707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45950.472678703707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45950.472678703707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45950.472678703707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45950.472678703707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45950.472678703707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45950.472678703707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45950.472678703707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45950.472678703707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45950.472678703707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45950.472678703707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45950.472678703707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45950.472678703707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45950.472678703707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45950.472678703707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45950.472678703707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45950.472678703707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45950.472678703707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45950.472678703707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45950.472678703707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45950.472678703707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45950.472678703707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45950.472678703707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45950.472678703707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45950.472678703707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45950.472678703707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45950.472678703707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45950.472678703707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45950.472678703707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45950.472678703707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45950.472678703707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45950.472678703707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45950.472678703707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45950.472678703707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45950.472678703707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45950.472678703707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45950.472678703707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45950.472678703707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45950.472678703707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45950.472678703707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45950.472678703707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45950.472678703707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45950.472678703707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45950.472678703707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45950.472678703707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45950.472678703707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45950.472678703707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45950.472678703707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45950.472678703707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45950.472678703707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45950.472678703707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45950.472678703707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45950.472678703707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45950.472678703707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45950.472678703707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45950.472678703707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45950.472678703707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45950.472678703707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45950.472678703707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45950.472678703707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45950.472678703707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45950.472678703707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45950.472678703707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45950.472678703707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45950.472678703707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45950.472678703707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45950.472678703707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45950.472678703707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45950.472678703707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45950.472678703707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45950.472678703707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45950.472678703707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45950.472678703707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45950.472678703707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45950.472678703707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45950.472678703707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45950.472678703707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45950.472678703707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45950.472678703707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45950.472678703707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45950.472678703707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45950.472678703707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45950.472678703707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45950.472678703707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45950.472678703707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45950.472678703707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45950.472678703707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45950.472678703707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45950.472678703707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45950.472678703707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45950.472678703707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45950.472678703707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45950.472678703707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45950.472678703707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45950.472678703707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45950.472678703707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45950.472678703707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45950.472678703707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45950.472678703707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45950.472678703707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45950.472678703707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45950.472678703707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45950.472678703707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45950.472678703707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45950.472678703707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45950.472678703707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45950.472678703707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45950.472678703707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45950.472678703707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45950.472678703707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45950.472678703707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45950.472678703707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45950.472678703707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45950.472678703707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45950.472678703707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45950.472678703707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45950.472678703707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45950.472678703707</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39072</v>
      </c>
      <c r="B2" s="105" t="str">
        <f>IFERROR(VLOOKUP(D2,DB!A:K,11,0),"")</f>
        <v>R6</v>
      </c>
      <c r="C2" s="107">
        <v>2</v>
      </c>
      <c r="D2" s="105" t="s">
        <v>38946</v>
      </c>
      <c r="E2" s="108" t="s">
        <v>38964</v>
      </c>
      <c r="F2" s="109">
        <v>45950.453055555554</v>
      </c>
      <c r="G2" s="78">
        <f ca="1">IFERROR(NOW()-F2,"-")</f>
        <v>1.9623148153186776E-2</v>
      </c>
      <c r="H2" s="109">
        <v>45950.420312499999</v>
      </c>
      <c r="I2" s="105" t="str">
        <f>IFERROR(VLOOKUP(D2,DB!A:F,6,0),"")</f>
        <v>Generator-SG</v>
      </c>
      <c r="J2" s="104" t="str">
        <f>IFERROR(VLOOKUP(D2,DB!A:G,7,0),"")</f>
        <v>Vandalized</v>
      </c>
      <c r="K2" s="110" t="s">
        <v>39073</v>
      </c>
      <c r="L2" s="111" t="str">
        <f>IFERROR(VLOOKUP(D2,DB!A:I,9,0),"")</f>
        <v>Latis</v>
      </c>
    </row>
    <row r="3" spans="1:16383" ht="31.5" customHeight="1">
      <c r="A3" s="106"/>
      <c r="B3" s="105" t="str">
        <f>IFERROR(VLOOKUP(D3,DB!A:K,11,0),"")</f>
        <v/>
      </c>
      <c r="C3" s="107"/>
      <c r="D3" s="105"/>
      <c r="E3" s="108"/>
      <c r="F3" s="109"/>
      <c r="G3" s="78">
        <f ca="1">IFERROR(NOW()-F3,"-")</f>
        <v>45950.472678703707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45950.472678703707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45950.472678703707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45950.472678703707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45950.472678703707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45950.472678703707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45950.472678703707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45950.472678703707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45950.472678703707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45950.472678703707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45950.472678703707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45950.472678703707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45950.472678703707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45950.472678703707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45950.472678703707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45950.472678703707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45950.472678703707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45950.472678703707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45950.472678703707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45950.472678703707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45950.472678703707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45950.472678703707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45950.472678703707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45950.472678703707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45950.472678703707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45950.472678703707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45950.472678703707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45950.472678703707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45950.472678703707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45950.472678703707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45950.472678703707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45950.472678703707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45950.472678703707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45950.472678703707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45950.472678703707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45950.472678703707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45950.472678703707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45950.472678703707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45950.472678703707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45950.472678703707</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2025-10-20T08:21:37Z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