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57" documentId="13_ncr:1_{F6CB121F-512D-4AA6-A0C1-0FB36C537598}" xr6:coauthVersionLast="47" xr6:coauthVersionMax="47" xr10:uidLastSave="{809C22F2-D6FE-4393-9EC4-6CBCA197E8C5}"/>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 i="1" l="1"/>
  <c r="G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J2" i="1"/>
  <c r="L2" i="1"/>
  <c r="G6" i="6"/>
  <c r="G7" i="6"/>
  <c r="G8" i="6"/>
  <c r="G9" i="6"/>
  <c r="G10" i="6"/>
  <c r="G11" i="6"/>
  <c r="G12" i="6"/>
  <c r="G13" i="6"/>
  <c r="G14" i="6"/>
  <c r="G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J3" i="1"/>
  <c r="J4" i="1"/>
  <c r="J5" i="1"/>
  <c r="J6" i="1"/>
  <c r="J7" i="1"/>
  <c r="J8" i="1"/>
  <c r="J9" i="1"/>
  <c r="J10" i="1"/>
  <c r="J11" i="1"/>
  <c r="J12" i="1"/>
  <c r="J13" i="1"/>
  <c r="J14" i="1"/>
  <c r="J15" i="1"/>
  <c r="J16"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B4" i="5"/>
  <c r="B5" i="5"/>
  <c r="B6" i="5"/>
  <c r="B7" i="5"/>
  <c r="B8" i="5"/>
  <c r="B9" i="5"/>
  <c r="B10" i="5"/>
  <c r="B11" i="5"/>
  <c r="B12" i="5"/>
  <c r="B13" i="5"/>
  <c r="B14" i="5"/>
  <c r="B15" i="5"/>
  <c r="B16" i="5"/>
  <c r="B17" i="5"/>
  <c r="B18" i="5"/>
  <c r="B19" i="5"/>
  <c r="B20" i="5"/>
  <c r="B21" i="5"/>
  <c r="B22" i="5"/>
  <c r="B23" i="5"/>
  <c r="B24" i="5"/>
  <c r="B25" i="5"/>
  <c r="B26"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<sst xmlns="http://schemas.openxmlformats.org/spreadsheetml/2006/main" count="178605" uniqueCount="39086">
  <si>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</si>
  <si>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</si>
  <si>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</si>
  <si>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</si>
  <si>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</si>
  <si>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</si>
  <si>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</si>
  <si>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</si>
  <si>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</si>
  <si>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</si>
  <si>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</si>
  <si>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</si>
  <si>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</si>
  <si>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</si>
  <si>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</si>
  <si>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</si>
  <si>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</si>
  <si>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</si>
  <si>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</si>
  <si>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</si>
  <si>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</si>
  <si>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</si>
  <si>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</si>
  <si>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</si>
  <si>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</si>
  <si>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</si>
  <si>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</si>
  <si>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</si>
  <si>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</si>
  <si>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</si>
  <si>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</si>
  <si>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</si>
  <si>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</si>
  <si>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</si>
  <si>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</si>
  <si>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</si>
  <si>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</si>
  <si>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</si>
  <si>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</si>
  <si>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</si>
  <si>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</si>
  <si>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</si>
  <si>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</si>
  <si>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</si>
  <si>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</si>
  <si>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</si>
  <si>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</si>
  <si>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</si>
  <si>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</si>
  <si>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</si>
  <si>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</si>
  <si>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</si>
  <si>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</si>
  <si>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</si>
  <si>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</si>
  <si>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</si>
  <si>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</si>
  <si>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</si>
  <si>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</si>
  <si>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</si>
  <si>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</si>
  <si>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</si>
  <si>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</si>
  <si>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</si>
  <si>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</si>
  <si>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</si>
  <si>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</si>
  <si>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</si>
  <si>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</si>
  <si>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</si>
  <si>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</si>
  <si>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</si>
  <si>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</si>
  <si>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</si>
  <si>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</si>
  <si>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</si>
  <si>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</si>
  <si>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</si>
  <si>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</si>
  <si>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</si>
  <si>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</si>
  <si>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</si>
  <si>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</si>
  <si>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</si>
  <si>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</si>
  <si>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</si>
  <si>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</si>
  <si>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</si>
  <si>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</si>
  <si>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</si>
  <si>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</si>
  <si>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</si>
  <si>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</si>
  <si>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</si>
  <si>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</si>
  <si>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</si>
  <si>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</si>
  <si>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</si>
  <si>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</si>
  <si>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</si>
  <si>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</si>
  <si>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</si>
  <si>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</si>
  <si>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</si>
  <si>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</si>
  <si>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</si>
  <si>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</si>
  <si>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</si>
  <si>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</si>
  <si>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</si>
  <si>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</si>
  <si>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</si>
  <si>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</si>
  <si>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</si>
  <si>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</si>
  <si>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</si>
  <si>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</si>
  <si>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</si>
  <si>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</si>
  <si>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</si>
  <si>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</si>
  <si>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</si>
  <si>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</si>
  <si>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</si>
  <si>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</si>
  <si>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</si>
  <si>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</si>
  <si>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</si>
  <si>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</si>
  <si>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</si>
  <si>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</si>
  <si>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</si>
  <si>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</si>
  <si>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</si>
  <si>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</si>
  <si>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</si>
  <si>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</si>
  <si>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</si>
  <si>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</si>
  <si>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</si>
  <si>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</si>
  <si>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</si>
  <si>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</si>
  <si>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</si>
  <si>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</si>
  <si>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</si>
  <si>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</si>
  <si>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</si>
  <si>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</si>
  <si>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</si>
  <si>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</si>
  <si>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</si>
  <si>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</si>
  <si>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</si>
  <si>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</si>
  <si>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</si>
  <si>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</si>
  <si>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</si>
  <si>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</si>
  <si>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</si>
  <si>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</si>
  <si>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</si>
  <si>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</si>
  <si>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</si>
  <si>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</si>
  <si>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</si>
  <si>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</si>
  <si>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</si>
  <si>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</si>
  <si>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</si>
  <si>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</si>
  <si>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</si>
  <si>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</si>
  <si>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</si>
  <si>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</si>
  <si>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</si>
  <si>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</si>
  <si>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</si>
  <si>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</si>
  <si>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</si>
  <si>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</si>
  <si>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</si>
  <si>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</si>
  <si>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</si>
  <si>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</si>
  <si>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</si>
  <si>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</si>
  <si>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</si>
  <si>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</si>
  <si>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</si>
  <si>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</si>
  <si>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</si>
  <si>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</si>
  <si>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</si>
  <si>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</si>
  <si>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</si>
  <si>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</si>
  <si>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</si>
  <si>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</si>
  <si>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</si>
  <si>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</si>
  <si>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</si>
  <si>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</si>
  <si>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</si>
  <si>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</si>
  <si>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</si>
  <si>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</si>
  <si>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</si>
  <si>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</si>
  <si>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</si>
  <si>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</si>
  <si>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</si>
  <si>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</si>
  <si>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</si>
  <si>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</si>
  <si>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</si>
  <si>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</si>
  <si>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</si>
  <si>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</si>
  <si>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</si>
  <si>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</si>
  <si>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</si>
  <si>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</si>
  <si>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</si>
  <si>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</si>
  <si>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</si>
  <si>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</si>
  <si>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</si>
  <si>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</si>
  <si>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</si>
  <si>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</si>
  <si>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</si>
  <si>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</si>
  <si>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</si>
  <si>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</si>
  <si>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</si>
  <si>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</si>
  <si>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</si>
  <si>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</si>
  <si>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</si>
  <si>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</si>
  <si>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</si>
  <si>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</si>
  <si>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</si>
  <si>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</si>
  <si>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</si>
  <si>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</si>
  <si>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</si>
  <si>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</si>
  <si>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</si>
  <si>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</si>
  <si>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</si>
  <si>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</si>
  <si>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</si>
  <si>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</si>
  <si>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</si>
  <si>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</si>
  <si>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</si>
  <si>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</si>
  <si>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</si>
  <si>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</si>
  <si>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</si>
  <si>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</si>
  <si>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</si>
  <si>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</si>
  <si>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</si>
  <si>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</si>
  <si>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</si>
  <si>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</si>
  <si>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</si>
  <si>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</si>
  <si>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</si>
  <si>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</si>
  <si>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</si>
  <si>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</si>
  <si>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</si>
  <si>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</si>
  <si>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</si>
  <si>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</si>
  <si>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</si>
  <si>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</si>
  <si>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</si>
  <si>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</si>
  <si>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</si>
  <si>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</si>
  <si>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</si>
  <si>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</si>
  <si>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</si>
  <si>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</si>
  <si>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</si>
  <si>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</si>
  <si>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</si>
  <si>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</si>
  <si>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</si>
  <si>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</si>
  <si>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</si>
  <si>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</si>
  <si>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</si>
  <si>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</si>
  <si>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</si>
  <si>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</si>
  <si>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</si>
  <si>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</si>
  <si>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</si>
  <si>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</si>
  <si>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</si>
  <si>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</si>
  <si>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</si>
  <si>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</si>
  <si>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</si>
  <si>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</si>
  <si>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</si>
  <si>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</si>
  <si>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</si>
  <si>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</si>
  <si>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</si>
  <si>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</si>
  <si>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</si>
  <si>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</si>
  <si>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</si>
  <si>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</si>
  <si>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</si>
  <si>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</si>
  <si>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</si>
  <si>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</si>
  <si>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</si>
  <si>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</si>
  <si>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</si>
  <si>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</si>
  <si>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</si>
  <si>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</si>
  <si>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</si>
  <si>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</si>
  <si>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</si>
  <si>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</si>
  <si>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</si>
  <si>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</si>
  <si>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</si>
  <si>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</si>
  <si>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</si>
  <si>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</si>
  <si>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</si>
  <si>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</si>
  <si>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</si>
  <si>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</si>
  <si>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</si>
  <si>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</si>
  <si>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</si>
  <si>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</si>
  <si>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</si>
  <si>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</si>
  <si>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</si>
  <si>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</si>
  <si>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</si>
  <si>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</si>
  <si>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</si>
  <si>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</si>
  <si>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</si>
  <si>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</si>
  <si>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</si>
  <si>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</si>
  <si>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</si>
  <si>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</si>
  <si>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</si>
  <si>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</si>
  <si>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</si>
  <si>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</si>
  <si>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</si>
  <si>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</si>
  <si>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</si>
  <si>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</si>
  <si>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</si>
  <si>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</si>
  <si>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</si>
  <si>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</si>
  <si>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</si>
  <si>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</si>
  <si>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</si>
  <si>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</si>
  <si>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</si>
  <si>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</si>
  <si>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</si>
  <si>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</si>
  <si>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</si>
  <si>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</si>
  <si>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</si>
  <si>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</si>
  <si>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</si>
  <si>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</si>
  <si>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</si>
  <si>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</si>
  <si>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</si>
  <si>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</si>
  <si>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</si>
  <si>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</si>
  <si>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</si>
  <si>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</si>
  <si>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</si>
  <si>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</si>
  <si>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</si>
  <si>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</si>
  <si>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</si>
  <si>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</si>
  <si>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</si>
  <si>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</si>
  <si>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</si>
  <si>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</si>
  <si>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</si>
  <si>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</si>
  <si>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</si>
  <si>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</si>
  <si>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</si>
  <si>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</si>
  <si>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</si>
  <si>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</si>
  <si>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</si>
  <si>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</si>
  <si>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</si>
  <si>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</si>
  <si>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</si>
  <si>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</si>
  <si>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</si>
  <si>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</si>
  <si>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</si>
  <si>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</si>
  <si>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</si>
  <si>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</si>
  <si>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</si>
  <si>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</si>
  <si>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</si>
  <si>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</si>
  <si>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</si>
  <si>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</si>
  <si>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</si>
  <si>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</si>
  <si>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</si>
  <si>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</si>
  <si>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</si>
  <si>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</si>
  <si>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</si>
  <si>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</si>
  <si>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</si>
  <si>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</si>
  <si>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</si>
  <si>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</si>
  <si>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</si>
  <si>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</si>
  <si>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</si>
  <si>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</si>
  <si>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</si>
  <si>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</si>
  <si>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</si>
  <si>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</si>
  <si>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</si>
  <si>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</si>
  <si>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</si>
  <si>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</si>
  <si>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</si>
  <si>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</si>
  <si>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</si>
  <si>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</si>
  <si>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</si>
  <si>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</si>
  <si>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</si>
  <si>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</si>
  <si>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</si>
  <si>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</si>
  <si>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</si>
  <si>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</si>
  <si>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</si>
  <si>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</si>
  <si>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</si>
  <si>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</si>
  <si>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</si>
  <si>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</si>
  <si>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</si>
  <si>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</si>
  <si>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</si>
  <si>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</si>
  <si>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</si>
  <si>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</si>
  <si>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</si>
  <si>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</si>
  <si>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</si>
  <si>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</si>
  <si>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</si>
  <si>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</si>
  <si>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</si>
  <si>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</si>
  <si>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</si>
  <si>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</si>
  <si>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</si>
  <si>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</si>
  <si>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</si>
  <si>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</si>
  <si>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</si>
  <si>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</si>
  <si>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</si>
  <si>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</si>
  <si>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</si>
  <si>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</si>
  <si>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</si>
  <si>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</si>
  <si>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</si>
  <si>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</si>
  <si>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</si>
  <si>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</si>
  <si>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</si>
  <si>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</si>
  <si>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</si>
  <si>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</si>
  <si>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</si>
  <si>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</si>
  <si>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</si>
  <si>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</si>
  <si>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</si>
  <si>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</si>
  <si>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</si>
  <si>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</si>
  <si>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</si>
  <si>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</si>
  <si>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</si>
  <si>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</si>
  <si>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</si>
  <si>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</si>
  <si>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</si>
  <si>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</si>
  <si>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</si>
  <si>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</si>
  <si>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</si>
  <si>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</si>
  <si>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</si>
  <si>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</si>
  <si>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</si>
  <si>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</si>
  <si>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</si>
  <si>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</si>
  <si>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</si>
  <si>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</si>
  <si>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</si>
  <si>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</si>
  <si>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</si>
  <si>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</si>
  <si>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</si>
  <si>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</si>
  <si>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</si>
  <si>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</si>
  <si>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</si>
  <si>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</si>
  <si>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</si>
  <si>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</si>
  <si>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</si>
  <si>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</si>
  <si>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</si>
  <si>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</si>
  <si>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</si>
  <si>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</si>
  <si>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</si>
  <si>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</si>
  <si>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</si>
  <si>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</si>
  <si>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</si>
  <si>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</si>
  <si>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</si>
  <si>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</si>
  <si>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</si>
  <si>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</si>
  <si>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</si>
  <si>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</si>
  <si>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</si>
  <si>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</si>
  <si>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</si>
  <si>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</si>
  <si>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</si>
  <si>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</si>
  <si>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</si>
  <si>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</si>
  <si>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</si>
  <si>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</si>
  <si>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</si>
  <si>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</si>
  <si>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</si>
  <si>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</si>
  <si>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</si>
  <si>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</si>
  <si>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</si>
  <si>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</si>
  <si>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</si>
  <si>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</si>
  <si>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</si>
  <si>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</si>
  <si>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</si>
  <si>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</si>
  <si>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</si>
  <si>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</si>
  <si>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</si>
  <si>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</si>
  <si>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</si>
  <si>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</si>
  <si>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</si>
  <si>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</si>
  <si>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</si>
  <si>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</si>
  <si>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</si>
  <si>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</si>
  <si>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</si>
  <si>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</si>
  <si>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</si>
  <si>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</si>
  <si>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</si>
  <si>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</si>
  <si>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</si>
  <si>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</si>
  <si>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</si>
  <si>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</si>
  <si>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</si>
  <si>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</si>
  <si>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</si>
  <si>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</si>
  <si>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</si>
  <si>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</si>
  <si>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</si>
  <si>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</si>
  <si>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</si>
  <si>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</si>
  <si>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</si>
  <si>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</si>
  <si>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</si>
  <si>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</si>
  <si>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</si>
  <si>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</si>
  <si>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</si>
  <si>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</si>
  <si>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</si>
  <si>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</si>
  <si>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</si>
  <si>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</si>
  <si>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</si>
  <si>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</si>
  <si>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</si>
  <si>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</si>
  <si>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</si>
  <si>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</si>
  <si>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</si>
  <si>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</si>
  <si>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</si>
  <si>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</si>
  <si>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</si>
  <si>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</si>
  <si>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</si>
  <si>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</si>
  <si>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</si>
  <si>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</si>
  <si>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</si>
  <si>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</si>
  <si>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</si>
  <si>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</si>
  <si>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</si>
  <si>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</si>
  <si>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</si>
  <si>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</si>
  <si>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</si>
  <si>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</si>
  <si>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</si>
  <si>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</si>
  <si>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</si>
  <si>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</si>
  <si>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</si>
  <si>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</si>
  <si>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</si>
  <si>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</si>
  <si>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</si>
  <si>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</si>
  <si>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</si>
  <si>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</si>
  <si>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</si>
  <si>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</si>
  <si>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</si>
  <si>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</si>
  <si>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</si>
  <si>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</si>
  <si>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</si>
  <si>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</si>
  <si>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</si>
  <si>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</si>
  <si>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</si>
  <si>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</si>
  <si>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</si>
  <si>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</si>
  <si>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</si>
  <si>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</si>
  <si>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</si>
  <si>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</si>
  <si>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</si>
  <si>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</si>
  <si>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</si>
  <si>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</si>
  <si>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</si>
  <si>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</si>
  <si>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</si>
  <si>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</si>
  <si>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</si>
  <si>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</si>
  <si>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</si>
  <si>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</si>
  <si>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</si>
  <si>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</si>
  <si>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</si>
  <si>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</si>
  <si>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</si>
  <si>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</si>
  <si>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</si>
  <si>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</si>
  <si>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</si>
  <si>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</si>
  <si>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</si>
  <si>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</si>
  <si>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</si>
  <si>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</si>
  <si>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</si>
  <si>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</si>
  <si>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</si>
  <si>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</si>
  <si>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</si>
  <si>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</si>
  <si>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</si>
  <si>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</si>
  <si>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</si>
  <si>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</si>
  <si>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</si>
  <si>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</si>
  <si>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</si>
  <si>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</si>
  <si>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</si>
  <si>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</si>
  <si>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</si>
  <si>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</si>
  <si>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</si>
  <si>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</si>
  <si>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</si>
  <si>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</si>
  <si>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</si>
  <si>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</si>
  <si>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</si>
  <si>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</si>
  <si>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</si>
  <si>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</si>
  <si>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</si>
  <si>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</si>
  <si>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</si>
  <si>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</si>
  <si>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</si>
  <si>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</si>
  <si>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</si>
  <si>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</si>
  <si>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</si>
  <si>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</si>
  <si>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</si>
  <si>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</si>
  <si>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</si>
  <si>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</si>
  <si>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</si>
  <si>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</si>
  <si>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</si>
  <si>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</si>
  <si>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</si>
  <si>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</si>
  <si>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</si>
  <si>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</si>
  <si>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</si>
  <si>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</si>
  <si>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</si>
  <si>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</si>
  <si>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</si>
  <si>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</si>
  <si>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</si>
  <si>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</si>
  <si>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</si>
  <si>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</si>
  <si>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</si>
  <si>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</si>
  <si>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</si>
  <si>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</si>
  <si>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</si>
  <si>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</si>
  <si>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</si>
  <si>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</si>
  <si>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</si>
  <si>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</si>
  <si>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</si>
  <si>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</si>
  <si>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</si>
  <si>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</si>
  <si>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</si>
  <si>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</si>
  <si>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</si>
  <si>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</si>
  <si>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</si>
  <si>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</si>
  <si>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</si>
  <si>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</si>
  <si>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</si>
  <si>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</si>
  <si>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</si>
  <si>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</si>
  <si>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</si>
  <si>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</si>
  <si>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</si>
  <si>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</si>
  <si>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</si>
  <si>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</si>
  <si>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</si>
  <si>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</si>
  <si>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</si>
  <si>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</si>
  <si>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</si>
  <si>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</si>
  <si>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</si>
  <si>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</si>
  <si>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</si>
  <si>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</si>
  <si>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</si>
  <si>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</si>
  <si>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</si>
  <si>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</si>
  <si>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</si>
  <si>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</si>
  <si>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</si>
  <si>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</si>
  <si>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</si>
  <si>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</si>
  <si>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</si>
  <si>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</si>
  <si>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</si>
  <si>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</si>
  <si>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</si>
  <si>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</si>
  <si>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</si>
  <si>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</si>
  <si>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</si>
  <si>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</si>
  <si>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</si>
  <si>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</si>
  <si>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</si>
  <si>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</si>
  <si>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</si>
  <si>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</si>
  <si>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</si>
  <si>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</si>
  <si>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</si>
  <si>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</si>
  <si>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</si>
  <si>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</si>
  <si>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</si>
  <si>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</si>
  <si>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</si>
  <si>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</si>
  <si>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</si>
  <si>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</si>
  <si>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</si>
  <si>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</si>
  <si>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</si>
  <si>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</si>
  <si>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</si>
  <si>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</si>
  <si>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</si>
  <si>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</si>
  <si>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</si>
  <si>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</si>
  <si>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</si>
  <si>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</si>
  <si>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</si>
  <si>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</si>
  <si>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</si>
  <si>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</si>
  <si>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</si>
  <si>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</si>
  <si>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</si>
  <si>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</si>
  <si>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</si>
  <si>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</si>
  <si>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</si>
  <si>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</si>
  <si>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</si>
  <si>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</si>
  <si>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</si>
  <si>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</si>
  <si>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</si>
  <si>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</si>
  <si>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</si>
  <si>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</si>
  <si>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</si>
  <si>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</si>
  <si>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</si>
  <si>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</si>
  <si>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</si>
  <si>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</si>
  <si>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</si>
  <si>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</si>
  <si>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</si>
  <si>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</si>
  <si>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</si>
  <si>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</si>
  <si>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</si>
  <si>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</si>
  <si>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</si>
  <si>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</si>
  <si>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</si>
  <si>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</si>
  <si>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</si>
  <si>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</si>
  <si>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</si>
  <si>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</si>
  <si>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</si>
  <si>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</si>
  <si>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</si>
  <si>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</si>
  <si>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</si>
  <si>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</si>
  <si>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</si>
  <si>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</si>
  <si>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</si>
  <si>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</si>
  <si>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</si>
  <si>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</si>
  <si>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</si>
  <si>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</si>
  <si>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</si>
  <si>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</si>
  <si>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</si>
  <si>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</si>
  <si>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</si>
  <si>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</si>
  <si>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</si>
  <si>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</si>
  <si>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</si>
  <si>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</si>
  <si>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</si>
  <si>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</si>
  <si>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</si>
  <si>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</si>
  <si>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</si>
  <si>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</si>
  <si>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</si>
  <si>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</si>
  <si>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</si>
  <si>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</si>
  <si>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</si>
  <si>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</si>
  <si>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</si>
  <si>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</si>
  <si>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</si>
  <si>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</si>
  <si>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</si>
  <si>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</si>
  <si>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</si>
  <si>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</si>
  <si>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</si>
  <si>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</si>
  <si>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</si>
  <si>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</si>
  <si>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</si>
  <si>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</si>
  <si>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</si>
  <si>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</si>
  <si>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</si>
  <si>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</si>
  <si>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</si>
  <si>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</si>
  <si>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</si>
  <si>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</si>
  <si>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</si>
  <si>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</si>
  <si>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</si>
  <si>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</si>
  <si>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</si>
  <si>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</si>
  <si>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</si>
  <si>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</si>
  <si>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</si>
  <si>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</si>
  <si>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</si>
  <si>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</si>
  <si>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</si>
  <si>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</si>
  <si>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</si>
  <si>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</si>
  <si>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</si>
  <si>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</si>
  <si>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</si>
  <si>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</si>
  <si>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</si>
  <si>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</si>
  <si>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</si>
  <si>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</si>
  <si>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</si>
  <si>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</si>
  <si>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</si>
  <si>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</si>
  <si>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</si>
  <si>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</si>
  <si>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</si>
  <si>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</si>
  <si>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</si>
  <si>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</si>
  <si>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</si>
  <si>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</si>
  <si>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</si>
  <si>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</si>
  <si>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</si>
  <si>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</si>
  <si>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</si>
  <si>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</si>
  <si>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</si>
  <si>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</si>
  <si>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</si>
  <si>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</si>
  <si>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</si>
  <si>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</si>
  <si>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</si>
  <si>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</si>
  <si>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</si>
  <si>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</si>
  <si>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</si>
  <si>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</si>
  <si>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</si>
  <si>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</si>
  <si>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</si>
  <si>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</si>
  <si>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</si>
  <si>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</si>
  <si>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</si>
  <si>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</si>
  <si>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</si>
  <si>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</si>
  <si>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</si>
  <si>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</si>
  <si>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</si>
  <si>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</si>
  <si>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</si>
  <si>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</si>
  <si>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</si>
  <si>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</si>
  <si>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</si>
  <si>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</si>
  <si>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</si>
  <si>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</si>
  <si>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</si>
  <si>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</si>
  <si>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</si>
  <si>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</si>
  <si>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</si>
  <si>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</si>
  <si>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</si>
  <si>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</si>
  <si>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</si>
  <si>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</si>
  <si>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</si>
  <si>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</si>
  <si>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</si>
  <si>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</si>
  <si>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</si>
  <si>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</si>
  <si>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</si>
  <si>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</si>
  <si>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</si>
  <si>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</si>
  <si>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</si>
  <si>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</si>
  <si>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</si>
  <si>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</si>
  <si>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</si>
  <si>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</si>
  <si>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</si>
  <si>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</si>
  <si>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</si>
  <si>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</si>
  <si>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</si>
  <si>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</si>
  <si>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</si>
  <si>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</si>
  <si>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</si>
  <si>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</si>
  <si>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</si>
  <si>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</si>
  <si>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</si>
  <si>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</si>
  <si>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</si>
  <si>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</si>
  <si>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</si>
  <si>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</si>
  <si>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</si>
  <si>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</si>
  <si>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</si>
  <si>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</si>
  <si>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</si>
  <si>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</si>
  <si>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</si>
  <si>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</si>
  <si>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</si>
  <si>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</si>
  <si>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</si>
  <si>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</si>
  <si>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</si>
  <si>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</si>
  <si>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</si>
  <si>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</si>
  <si>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</si>
  <si>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</si>
  <si>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</si>
  <si>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</si>
  <si>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</si>
  <si>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</si>
  <si>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</si>
  <si>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</si>
  <si>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</si>
  <si>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</si>
  <si>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</si>
  <si>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</si>
  <si>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</si>
  <si>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</si>
  <si>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</si>
  <si>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</si>
  <si>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</si>
  <si>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</si>
  <si>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</si>
  <si>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</si>
  <si>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</si>
  <si>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</si>
  <si>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</si>
  <si>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</si>
  <si>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</si>
  <si>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</si>
  <si>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</si>
  <si>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</si>
  <si>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</si>
  <si>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</si>
  <si>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</si>
  <si>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</si>
  <si>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</si>
  <si>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</si>
  <si>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</si>
  <si>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</si>
  <si>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</si>
  <si>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</si>
  <si>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</si>
  <si>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</si>
  <si>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</si>
  <si>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</si>
  <si>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</si>
  <si>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</si>
  <si>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</si>
  <si>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</si>
  <si>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</si>
  <si>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</si>
  <si>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</si>
  <si>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</si>
  <si>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</si>
  <si>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</si>
  <si>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</si>
  <si>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</si>
  <si>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</si>
  <si>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</si>
  <si>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</si>
  <si>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</si>
  <si>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</si>
  <si>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</si>
  <si>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</si>
  <si>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</si>
  <si>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</si>
  <si>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</si>
  <si>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</si>
  <si>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</si>
  <si>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</si>
  <si>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</si>
  <si>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</si>
  <si>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</si>
  <si>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</si>
  <si>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</si>
  <si>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</si>
  <si>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</si>
  <si>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</si>
  <si>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</si>
  <si>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</si>
  <si>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</si>
  <si>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</si>
  <si>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</si>
  <si>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</si>
  <si>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</si>
  <si>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</si>
  <si>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</si>
  <si>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</si>
  <si>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</si>
  <si>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</si>
  <si>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</si>
  <si>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</si>
  <si>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</si>
  <si>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</si>
  <si>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</si>
  <si>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</si>
  <si>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</si>
  <si>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</si>
  <si>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</si>
  <si>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</si>
  <si>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</si>
  <si>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</si>
  <si>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</si>
  <si>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</si>
  <si>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</si>
  <si>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</si>
  <si>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</si>
  <si>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</si>
  <si>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</si>
  <si>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</si>
  <si>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</si>
  <si>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</si>
  <si>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</si>
  <si>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</si>
  <si>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</si>
  <si>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</si>
  <si>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</si>
  <si>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</si>
  <si>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</si>
  <si>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</si>
  <si>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</si>
  <si>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</si>
  <si>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</si>
  <si>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</si>
  <si>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</si>
  <si>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</si>
  <si>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</si>
  <si>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</si>
  <si>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</si>
  <si>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</si>
  <si>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</si>
  <si>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</si>
  <si>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</si>
  <si>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</si>
  <si>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</si>
  <si>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</si>
  <si>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</si>
  <si>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</si>
  <si>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</si>
  <si>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</si>
  <si>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</si>
  <si>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</si>
  <si>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</si>
  <si>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</si>
  <si>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</si>
  <si>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</si>
  <si>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</si>
  <si>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</si>
  <si>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</si>
  <si>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</si>
  <si>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</si>
  <si>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</si>
  <si>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</si>
  <si>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</si>
  <si>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</si>
  <si>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</si>
  <si>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</si>
  <si>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</si>
  <si>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</si>
  <si>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</si>
  <si>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</si>
  <si>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</si>
  <si>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</si>
  <si>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</si>
  <si>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</si>
  <si>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</si>
  <si>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</si>
  <si>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</si>
  <si>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</si>
  <si>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</si>
  <si>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</si>
  <si>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</si>
  <si>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</si>
  <si>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</si>
  <si>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</si>
  <si>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</si>
  <si>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</si>
  <si>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</si>
  <si>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</si>
  <si>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</si>
  <si>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</si>
  <si>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</si>
  <si>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</si>
  <si>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</si>
  <si>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</si>
  <si>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</si>
  <si>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</si>
  <si>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</si>
  <si>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</si>
  <si>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</si>
  <si>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</si>
  <si>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</si>
  <si>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</si>
  <si>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</si>
  <si>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</si>
  <si>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</si>
  <si>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</si>
  <si>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</si>
  <si>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</si>
  <si>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</si>
  <si>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</si>
  <si>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</si>
  <si>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</si>
  <si>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</si>
  <si>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</si>
  <si>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</si>
  <si>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</si>
  <si>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</si>
  <si>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</si>
  <si>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</si>
  <si>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</si>
  <si>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</si>
  <si>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</si>
  <si>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</si>
  <si>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</si>
  <si>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</si>
  <si>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</si>
  <si>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</si>
  <si>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</si>
  <si>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</si>
  <si>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</si>
  <si>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</si>
  <si>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</si>
  <si>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</si>
  <si>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</si>
  <si>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</si>
  <si>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</si>
  <si>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</si>
  <si>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</si>
  <si>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</si>
  <si>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</si>
  <si>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</si>
  <si>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</si>
  <si>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</si>
  <si>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</si>
  <si>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</si>
  <si>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</si>
  <si>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</si>
  <si>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</si>
  <si>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</si>
  <si>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</si>
  <si>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</si>
  <si>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</si>
  <si>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</si>
  <si>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</si>
  <si>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</si>
  <si>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</si>
  <si>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</si>
  <si>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</si>
  <si>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</si>
  <si>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</si>
  <si>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</si>
  <si>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</si>
  <si>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</si>
  <si>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</si>
  <si>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</si>
  <si>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</si>
  <si>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</si>
  <si>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</si>
  <si>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</si>
  <si>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</si>
  <si>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</si>
  <si>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</si>
  <si>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</si>
  <si>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</si>
  <si>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</si>
  <si>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</si>
  <si>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</si>
  <si>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</si>
  <si>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</si>
  <si>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</si>
  <si>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</si>
  <si>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</si>
  <si>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</si>
  <si>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</si>
  <si>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</si>
  <si>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</si>
  <si>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</si>
  <si>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</si>
  <si>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</si>
  <si>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</si>
  <si>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</si>
  <si>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</si>
  <si>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</si>
  <si>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</si>
  <si>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</si>
  <si>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</si>
  <si>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</si>
  <si>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</si>
  <si>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</si>
  <si>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</si>
  <si>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</si>
  <si>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</si>
  <si>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</si>
  <si>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</si>
  <si>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</si>
  <si>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</si>
  <si>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</si>
  <si>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</si>
  <si>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</si>
  <si>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</si>
  <si>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</si>
  <si>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</si>
  <si>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</si>
  <si>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</si>
  <si>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</si>
  <si>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</si>
  <si>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</si>
  <si>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</si>
  <si>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</si>
  <si>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</si>
  <si>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</si>
  <si>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</si>
  <si>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</si>
  <si>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</si>
  <si>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</si>
  <si>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</si>
  <si>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</si>
  <si>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</si>
  <si>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</si>
  <si>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</si>
  <si>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</si>
  <si>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</si>
  <si>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</si>
  <si>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</si>
  <si>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</si>
  <si>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</si>
  <si>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</si>
  <si>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</si>
  <si>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</si>
  <si>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</si>
  <si>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</si>
  <si>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</si>
  <si>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</si>
  <si>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</si>
  <si>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</si>
  <si>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</si>
  <si>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</si>
  <si>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</si>
  <si>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</si>
  <si>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</si>
  <si>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</si>
  <si>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</si>
  <si>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</si>
  <si>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</si>
  <si>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</si>
  <si>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</si>
  <si>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</si>
  <si>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</si>
  <si>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</si>
  <si>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</si>
  <si>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</si>
  <si>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</si>
  <si>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</si>
  <si>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</si>
  <si>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</si>
  <si>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</si>
  <si>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</si>
  <si>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</si>
  <si>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</si>
  <si>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</si>
  <si>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</si>
  <si>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</si>
  <si>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</si>
  <si>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</si>
  <si>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</si>
  <si>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</si>
  <si>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</si>
  <si>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</si>
  <si>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</si>
  <si>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</si>
  <si>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</si>
  <si>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</si>
  <si>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</si>
  <si>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</si>
  <si>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</si>
  <si>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</si>
  <si>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</si>
  <si>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</si>
  <si>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</si>
  <si>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</si>
  <si>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</si>
  <si>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</si>
  <si>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</si>
  <si>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</si>
  <si>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</si>
  <si>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</si>
  <si>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</si>
  <si>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</si>
  <si>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</si>
  <si>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</si>
  <si>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</si>
  <si>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</si>
  <si>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</si>
  <si>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</si>
  <si>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</si>
  <si>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</si>
  <si>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</si>
  <si>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</si>
  <si>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</si>
  <si>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</si>
  <si>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</si>
  <si>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</si>
  <si>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</si>
  <si>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</si>
  <si>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</si>
  <si>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</si>
  <si>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</si>
  <si>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</si>
  <si>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</si>
  <si>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</si>
  <si>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</si>
  <si>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</si>
  <si>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</si>
  <si>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</si>
  <si>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</si>
  <si>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</si>
  <si>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</si>
  <si>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</si>
  <si>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</si>
  <si>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</si>
  <si>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</si>
  <si>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</si>
  <si>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</si>
  <si>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</si>
  <si>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</si>
  <si>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</si>
  <si>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</si>
  <si>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</si>
  <si>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</si>
  <si>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</si>
  <si>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</si>
  <si>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</si>
  <si>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</si>
  <si>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</si>
  <si>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</si>
  <si>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</si>
  <si>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</si>
  <si>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</si>
  <si>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</si>
  <si>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</si>
  <si>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</si>
  <si>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</si>
  <si>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</si>
  <si>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</si>
  <si>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</si>
  <si>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</si>
  <si>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</si>
  <si>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</si>
  <si>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</si>
  <si>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</si>
  <si>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</si>
  <si>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</si>
  <si>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</si>
  <si>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</si>
  <si>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</si>
  <si>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</si>
  <si>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</si>
  <si>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</si>
  <si>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</si>
  <si>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</si>
  <si>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</si>
  <si>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</si>
  <si>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</si>
  <si>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</si>
  <si>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</si>
  <si>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</si>
  <si>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</si>
  <si>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</si>
  <si>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</si>
  <si>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</si>
  <si>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</si>
  <si>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</si>
  <si>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</si>
  <si>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</si>
  <si>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</si>
  <si>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</si>
  <si>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</si>
  <si>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</si>
  <si>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</si>
  <si>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</si>
  <si>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</si>
  <si>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</si>
  <si>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</si>
  <si>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</si>
  <si>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</si>
  <si>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</si>
  <si>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</si>
  <si>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</si>
  <si>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</si>
  <si>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</si>
  <si>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</si>
  <si>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</si>
  <si>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</si>
  <si>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</si>
  <si>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</si>
  <si>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</si>
  <si>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</si>
  <si>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</si>
  <si>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</si>
  <si>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</si>
  <si>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</si>
  <si>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</si>
  <si>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</si>
  <si>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</si>
  <si>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</si>
  <si>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</si>
  <si>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</si>
  <si>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</si>
  <si>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</si>
  <si>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</si>
  <si>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</si>
  <si>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</si>
  <si>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</si>
  <si>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</si>
  <si>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</si>
  <si>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</si>
  <si>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</si>
  <si>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</si>
  <si>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</si>
  <si>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</si>
  <si>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</si>
  <si>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</si>
  <si>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</si>
  <si>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</si>
  <si>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</si>
  <si>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</si>
  <si>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</si>
  <si>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</si>
  <si>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</si>
  <si>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</si>
  <si>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</si>
  <si>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</si>
  <si>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</si>
  <si>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</si>
  <si>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</si>
  <si>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</si>
  <si>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</si>
  <si>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</si>
  <si>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</si>
  <si>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</si>
  <si>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</si>
  <si>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</si>
  <si>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</si>
  <si>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</si>
  <si>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</si>
  <si>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</si>
  <si>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</si>
  <si>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</si>
  <si>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</si>
  <si>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</si>
  <si>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</si>
  <si>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</si>
  <si>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</si>
  <si>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</si>
  <si>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</si>
  <si>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</si>
  <si>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</si>
  <si>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</si>
  <si>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</si>
  <si>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</si>
  <si>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</si>
  <si>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</si>
  <si>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</si>
  <si>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</si>
  <si>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</si>
  <si>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</si>
  <si>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</si>
  <si>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</si>
  <si>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</si>
  <si>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</si>
  <si>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</si>
  <si>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</si>
  <si>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</si>
  <si>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</si>
  <si>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</si>
  <si>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</si>
  <si>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</si>
  <si>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</si>
  <si>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</si>
  <si>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</si>
  <si>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</si>
  <si>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</si>
  <si>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</si>
  <si>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</si>
  <si>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</si>
  <si>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</si>
  <si>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</si>
  <si>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</si>
  <si>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</si>
  <si>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</si>
  <si>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</si>
  <si>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</si>
  <si>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</si>
  <si>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</si>
  <si>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</si>
  <si>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</si>
  <si>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</si>
  <si>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</si>
  <si>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</si>
  <si>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</si>
  <si>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</si>
  <si>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</si>
  <si>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</si>
  <si>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</si>
  <si>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</si>
  <si>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</si>
  <si>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</si>
  <si>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</si>
  <si>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</si>
  <si>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</si>
  <si>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</si>
  <si>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</si>
  <si>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</si>
  <si>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</si>
  <si>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</si>
  <si>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</si>
  <si>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</si>
  <si>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</si>
  <si>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</si>
  <si>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</si>
  <si>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</si>
  <si>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</si>
  <si>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</si>
  <si>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</si>
  <si>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</si>
  <si>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</si>
  <si>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</si>
  <si>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</si>
  <si>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</si>
  <si>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</si>
  <si>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</si>
  <si>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</si>
  <si>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</si>
  <si>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</si>
  <si>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</si>
  <si>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</si>
  <si>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</si>
  <si>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</si>
  <si>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</si>
  <si>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</si>
  <si>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</si>
  <si>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</si>
  <si>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</si>
  <si>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</si>
  <si>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</si>
  <si>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</si>
  <si>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</si>
  <si>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</si>
  <si>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</si>
  <si>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</si>
  <si>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</si>
  <si>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</si>
  <si>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</si>
  <si>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</si>
  <si>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</si>
  <si>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</si>
  <si>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</si>
  <si>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</si>
  <si>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</si>
  <si>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</si>
  <si>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</si>
  <si>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</si>
  <si>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</si>
  <si>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</si>
  <si>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</si>
  <si>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</si>
  <si>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</si>
  <si>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</si>
  <si>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</si>
  <si>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</si>
  <si>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</si>
  <si>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</si>
  <si>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</si>
  <si>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</si>
  <si>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</si>
  <si>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</si>
  <si>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</si>
  <si>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</si>
  <si>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</si>
  <si>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</si>
  <si>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</si>
  <si>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</si>
  <si>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</si>
  <si>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</si>
  <si>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</si>
  <si>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</si>
  <si>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</si>
  <si>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</si>
  <si>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</si>
  <si>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</si>
  <si>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</si>
  <si>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</si>
  <si>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</si>
  <si>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</si>
  <si>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</si>
  <si>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</si>
  <si>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</si>
  <si>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</si>
  <si>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</si>
  <si>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</si>
  <si>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</si>
  <si>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</si>
  <si>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</si>
  <si>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</si>
  <si>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</si>
  <si>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</si>
  <si>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</si>
  <si>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</si>
  <si>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</si>
  <si>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</si>
  <si>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</si>
  <si>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</si>
  <si>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</si>
  <si>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</si>
  <si>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</si>
  <si>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</si>
  <si>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</si>
  <si>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</si>
  <si>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</si>
  <si>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</si>
  <si>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</si>
  <si>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</si>
  <si>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</si>
  <si>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</si>
  <si>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</si>
  <si>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</si>
  <si>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</si>
  <si>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</si>
  <si>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</si>
  <si>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</si>
  <si>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</si>
  <si>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</si>
  <si>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</si>
  <si>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</si>
  <si>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</si>
  <si>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</si>
  <si>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</si>
  <si>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</si>
  <si>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</si>
  <si>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</si>
  <si>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</si>
  <si>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</si>
  <si>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</si>
  <si>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</si>
  <si>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</si>
  <si>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</si>
  <si>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</si>
  <si>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</si>
  <si>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</si>
  <si>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</si>
  <si>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</si>
  <si>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</si>
  <si>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</si>
  <si>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</si>
  <si>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</si>
  <si>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</si>
  <si>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</si>
  <si>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</si>
  <si>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</si>
  <si>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</si>
  <si>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</si>
  <si>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</si>
  <si>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</si>
  <si>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</si>
  <si>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</si>
  <si>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</si>
  <si>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</si>
  <si>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</si>
  <si>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</si>
  <si>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</si>
  <si>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</si>
  <si>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</si>
  <si>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</si>
  <si>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</si>
  <si>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</si>
  <si>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</si>
  <si>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</si>
  <si>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</si>
  <si>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</si>
  <si>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</si>
  <si>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</si>
  <si>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</si>
  <si>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</si>
  <si>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</si>
  <si>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</si>
  <si>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</si>
  <si>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</si>
  <si>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</si>
  <si>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</si>
  <si>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</si>
  <si>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</si>
  <si>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</si>
  <si>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</si>
  <si>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</si>
  <si>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</si>
  <si>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</si>
  <si>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</si>
  <si>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</si>
  <si>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</si>
  <si>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</si>
  <si>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</si>
  <si>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</si>
  <si>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</si>
  <si>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</si>
  <si>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</si>
  <si>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</si>
  <si>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</si>
  <si>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</si>
  <si>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</si>
  <si>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</si>
  <si>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</si>
  <si>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</si>
  <si>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</si>
  <si>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</si>
  <si>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</si>
  <si>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</si>
  <si>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</si>
  <si>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</si>
  <si>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</si>
  <si>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</si>
  <si>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</si>
  <si>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</si>
  <si>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</si>
  <si>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</si>
  <si>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</si>
  <si>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</si>
  <si>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</si>
  <si>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</si>
  <si>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</si>
  <si>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</si>
  <si>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</si>
  <si>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</si>
  <si>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</si>
  <si>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</si>
  <si>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</si>
  <si>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</si>
  <si>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</si>
  <si>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</si>
  <si>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</si>
  <si>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</si>
  <si>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</si>
  <si>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</si>
  <si>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</si>
  <si>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</si>
  <si>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</si>
  <si>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</si>
  <si>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</si>
  <si>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</si>
  <si>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</si>
  <si>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</si>
  <si>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</si>
  <si>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</si>
  <si>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</si>
  <si>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</si>
  <si>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</si>
  <si>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</si>
  <si>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</si>
  <si>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</si>
  <si>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</si>
  <si>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</si>
  <si>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</si>
  <si>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</si>
  <si>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</si>
  <si>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</si>
  <si>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</si>
  <si>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</si>
  <si>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</si>
  <si>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</si>
  <si>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</si>
  <si>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</si>
  <si>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</si>
  <si>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</si>
  <si>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</si>
  <si>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</si>
  <si>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</si>
  <si>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</si>
  <si>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</si>
  <si>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</si>
  <si>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</si>
  <si>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</si>
  <si>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</si>
  <si>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</si>
  <si>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</si>
  <si>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</si>
  <si>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</si>
  <si>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</si>
  <si>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</si>
  <si>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</si>
  <si>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</si>
  <si>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</si>
  <si>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</si>
  <si>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</si>
  <si>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</si>
  <si>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</si>
  <si>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</si>
  <si>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</si>
  <si>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</si>
  <si>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</si>
  <si>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</si>
  <si>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</si>
  <si>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</si>
  <si>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</si>
  <si>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</si>
  <si>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</si>
  <si>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</si>
  <si>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</si>
  <si>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</si>
  <si>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</si>
  <si>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</si>
  <si>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</si>
  <si>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</si>
  <si>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</si>
  <si>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</si>
  <si>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</si>
  <si>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</si>
  <si>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</si>
  <si>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</si>
  <si>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</si>
  <si>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</si>
  <si>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</si>
  <si>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</si>
  <si>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</si>
  <si>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</si>
  <si>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</si>
  <si>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</si>
  <si>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</si>
  <si>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</si>
  <si>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</si>
  <si>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</si>
  <si>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</si>
  <si>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</si>
  <si>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</si>
  <si>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</si>
  <si>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</si>
  <si>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</si>
  <si>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</si>
  <si>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</si>
  <si>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</si>
  <si>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</si>
  <si>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</si>
  <si>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</si>
  <si>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</si>
  <si>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</si>
  <si>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</si>
  <si>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</si>
  <si>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</si>
  <si>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</si>
  <si>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</si>
  <si>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</si>
  <si>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</si>
  <si>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</si>
  <si>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</si>
  <si>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</si>
  <si>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</si>
  <si>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</si>
  <si>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</si>
  <si>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</si>
  <si>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</si>
  <si>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</si>
  <si>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</si>
  <si>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</si>
  <si>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</si>
  <si>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</si>
  <si>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</si>
  <si>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</si>
  <si>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</si>
  <si>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</si>
  <si>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</si>
  <si>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</si>
  <si>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</si>
  <si>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</si>
  <si>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</si>
  <si>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</si>
  <si>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</si>
  <si>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</si>
  <si>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</si>
  <si>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</si>
  <si>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</si>
  <si>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</si>
  <si>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</si>
  <si>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</si>
  <si>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</si>
  <si>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</si>
  <si>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</si>
  <si>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</si>
  <si>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</si>
  <si>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</si>
  <si>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</si>
  <si>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</si>
  <si>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</si>
  <si>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</si>
  <si>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</si>
  <si>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</si>
  <si>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</si>
  <si>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</si>
  <si>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</si>
  <si>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</si>
  <si>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</si>
  <si>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</si>
  <si>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</si>
  <si>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</si>
  <si>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</si>
  <si>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</si>
  <si>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</si>
  <si>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</si>
  <si>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</si>
  <si>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</si>
  <si>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</si>
  <si>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</si>
  <si>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</si>
  <si>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</si>
  <si>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</si>
  <si>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</si>
  <si>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</si>
  <si>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</si>
  <si>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</si>
  <si>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</si>
  <si>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</si>
  <si>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</si>
  <si>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</si>
  <si>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</si>
  <si>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</si>
  <si>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</si>
  <si>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</si>
  <si>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</si>
  <si>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</si>
  <si>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</si>
  <si>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</si>
  <si>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</si>
  <si>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</si>
  <si>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</si>
  <si>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</si>
  <si>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</si>
  <si>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</si>
  <si>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</si>
  <si>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</si>
  <si>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</si>
  <si>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</si>
  <si>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</si>
  <si>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</si>
  <si>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</si>
  <si>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</si>
  <si>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</si>
  <si>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</si>
  <si>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</si>
  <si>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</si>
  <si>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</si>
  <si>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</si>
  <si>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</si>
  <si>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</si>
  <si>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</si>
  <si>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</si>
  <si>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</si>
  <si>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</si>
  <si>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</si>
  <si>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</si>
  <si>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</si>
  <si>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</si>
  <si>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</si>
  <si>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</si>
  <si>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</si>
  <si>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</si>
  <si>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</si>
  <si>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</si>
  <si>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</si>
  <si>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</si>
  <si>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</si>
  <si>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</si>
  <si>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</si>
  <si>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</si>
  <si>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</si>
  <si>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</si>
  <si>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</si>
  <si>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</si>
  <si>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</si>
  <si>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</si>
  <si>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</si>
  <si>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</si>
  <si>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</si>
  <si>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</si>
  <si>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</si>
  <si>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</si>
  <si>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</si>
  <si>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</si>
  <si>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</si>
  <si>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</si>
  <si>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</si>
  <si>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</si>
  <si>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</si>
  <si>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</si>
  <si>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</si>
  <si>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</si>
  <si>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</si>
  <si>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</si>
  <si>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</si>
  <si>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</si>
  <si>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</si>
  <si>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</si>
  <si>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</si>
  <si>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</si>
  <si>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</si>
  <si>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</si>
  <si>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</si>
  <si>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</si>
  <si>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</si>
  <si>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</si>
  <si>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</si>
  <si>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</si>
  <si>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</si>
  <si>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</si>
  <si>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</si>
  <si>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</si>
  <si>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</si>
  <si>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</si>
  <si>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</si>
  <si>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</si>
  <si>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</si>
  <si>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</si>
  <si>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</si>
  <si>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</si>
  <si>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</si>
  <si>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</si>
  <si>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</si>
  <si>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</si>
  <si>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</si>
  <si>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</si>
  <si>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</si>
  <si>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</si>
  <si>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</si>
  <si>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</si>
  <si>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</si>
  <si>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</si>
  <si>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</si>
  <si>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</si>
  <si>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</si>
  <si>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</si>
  <si>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</si>
  <si>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</si>
  <si>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</si>
  <si>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</si>
  <si>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</si>
  <si>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</si>
  <si>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</si>
  <si>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</si>
  <si>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</si>
  <si>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</si>
  <si>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</si>
  <si>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</si>
  <si>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</si>
  <si>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</si>
  <si>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</si>
  <si>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</si>
  <si>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</si>
  <si>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</si>
  <si>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</si>
  <si>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</si>
  <si>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</si>
  <si>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</si>
  <si>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</si>
  <si>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</si>
  <si>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</si>
  <si>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</si>
  <si>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</si>
  <si>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</si>
  <si>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</si>
  <si>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</si>
  <si>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</si>
  <si>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</si>
  <si>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</si>
  <si>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</si>
  <si>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</si>
  <si>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</si>
  <si>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</si>
  <si>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</si>
  <si>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</si>
  <si>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</si>
  <si>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</si>
  <si>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</si>
  <si>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</si>
  <si>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</si>
  <si>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</si>
  <si>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</si>
  <si>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</si>
  <si>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</si>
  <si>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</si>
  <si>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</si>
  <si>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</si>
  <si>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</si>
  <si>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</si>
  <si>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</si>
  <si>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</si>
  <si>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</si>
  <si>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</si>
  <si>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</si>
  <si>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</si>
  <si>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</si>
  <si>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</si>
  <si>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</si>
  <si>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</si>
  <si>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</si>
  <si>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</si>
  <si>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</si>
  <si>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</si>
  <si>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</si>
  <si>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</si>
  <si>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</si>
  <si>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</si>
  <si>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</si>
  <si>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</si>
  <si>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</si>
  <si>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</si>
  <si>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</si>
  <si>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</si>
  <si>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</si>
  <si>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</si>
  <si>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</si>
  <si>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</si>
  <si>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</si>
  <si>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</si>
  <si>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</si>
  <si>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</si>
  <si>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</si>
  <si>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</si>
  <si>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</si>
  <si>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</si>
  <si>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</si>
  <si>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</si>
  <si>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</si>
  <si>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</si>
  <si>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</si>
  <si>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</si>
  <si>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</si>
  <si>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</si>
  <si>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</si>
  <si>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</si>
  <si>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</si>
  <si>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</si>
  <si>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</si>
  <si>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</si>
  <si>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</si>
  <si>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</si>
  <si>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</si>
  <si>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</si>
  <si>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</si>
  <si>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</si>
  <si>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</si>
  <si>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</si>
  <si>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</si>
  <si>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</si>
  <si>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</si>
  <si>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</si>
  <si>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</si>
  <si>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</si>
  <si>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</si>
  <si>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</si>
  <si>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</si>
  <si>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</si>
  <si>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</si>
  <si>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</si>
  <si>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</si>
  <si>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</si>
  <si>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</si>
  <si>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</si>
  <si>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</si>
  <si>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</si>
  <si>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</si>
  <si>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</si>
  <si>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</si>
  <si>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</si>
  <si>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</si>
  <si>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</si>
  <si>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</si>
  <si>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</si>
  <si>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</si>
  <si>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</si>
  <si>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</si>
  <si>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</si>
  <si>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</si>
  <si>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</si>
  <si>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</si>
  <si>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</si>
  <si>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</si>
  <si>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</si>
  <si>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</si>
  <si>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</si>
  <si>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</si>
  <si>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</si>
  <si>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</si>
  <si>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</si>
  <si>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</si>
  <si>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</si>
  <si>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</si>
  <si>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</si>
  <si>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</si>
  <si>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</si>
  <si>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</si>
  <si>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</si>
  <si>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</si>
  <si>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</si>
  <si>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</si>
  <si>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</si>
  <si>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</si>
  <si>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</si>
  <si>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</si>
  <si>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</si>
  <si>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</si>
  <si>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</si>
  <si>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</si>
  <si>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</si>
  <si>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</si>
  <si>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</si>
  <si>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</si>
  <si>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</si>
  <si>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</si>
  <si>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</si>
  <si>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</si>
  <si>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</si>
  <si>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</si>
  <si>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</si>
  <si>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</si>
  <si>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</si>
  <si>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</si>
  <si>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</si>
  <si>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</si>
  <si>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</si>
  <si>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</si>
  <si>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</si>
  <si>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</si>
  <si>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</si>
  <si>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</si>
  <si>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</si>
  <si>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</si>
  <si>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</si>
  <si>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</si>
  <si>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</si>
  <si>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</si>
  <si>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</si>
  <si>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</si>
  <si>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</si>
  <si>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</si>
  <si>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</si>
  <si>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</si>
  <si>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</si>
  <si>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</si>
  <si>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</si>
  <si>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</si>
  <si>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</si>
  <si>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</si>
  <si>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</si>
  <si>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</si>
  <si>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</si>
  <si>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</si>
  <si>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</si>
  <si>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</si>
  <si>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</si>
  <si>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</si>
  <si>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</si>
  <si>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</si>
  <si>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</si>
  <si>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</si>
  <si>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</si>
  <si>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</si>
  <si>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</si>
  <si>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</si>
  <si>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</si>
  <si>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</si>
  <si>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</si>
  <si>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</si>
  <si>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</si>
  <si>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</si>
  <si>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</si>
  <si>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</si>
  <si>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</si>
  <si>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</si>
  <si>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</si>
  <si>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</si>
  <si>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</si>
  <si>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</si>
  <si>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</si>
  <si>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</si>
  <si>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</si>
  <si>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</si>
  <si>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</si>
  <si>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</si>
  <si>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</si>
  <si>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</si>
  <si>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</si>
  <si>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</si>
  <si>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</si>
  <si>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</si>
  <si>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</si>
  <si>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</si>
  <si>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</si>
  <si>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</si>
  <si>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</si>
  <si>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</si>
  <si>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</si>
  <si>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</si>
  <si>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</si>
  <si>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</si>
  <si>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</si>
  <si>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</si>
  <si>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</si>
  <si>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</si>
  <si>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</si>
  <si>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</si>
  <si>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</si>
  <si>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</si>
  <si>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</si>
  <si>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</si>
  <si>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</si>
  <si>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</si>
  <si>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</si>
  <si>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</si>
  <si>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</si>
  <si>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</si>
  <si>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</si>
  <si>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</si>
  <si>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</si>
  <si>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</si>
  <si>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</si>
  <si>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</si>
  <si>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</si>
  <si>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</si>
  <si>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</si>
  <si>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</si>
  <si>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</si>
  <si>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</si>
  <si>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</si>
  <si>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</si>
  <si>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</si>
  <si>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</si>
  <si>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</si>
  <si>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</si>
  <si>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</si>
  <si>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</si>
  <si>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</si>
  <si>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</si>
  <si>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</si>
  <si>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</si>
  <si>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</si>
  <si>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</si>
  <si>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</si>
  <si>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</si>
  <si>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</si>
  <si>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</si>
  <si>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</si>
  <si>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</si>
  <si>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</si>
  <si>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</si>
  <si>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</si>
  <si>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</si>
  <si>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</si>
  <si>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</si>
  <si>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</si>
  <si>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</si>
  <si>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</si>
  <si>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</si>
  <si>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</si>
  <si>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</si>
  <si>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</si>
  <si>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</si>
  <si>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</si>
  <si>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</si>
  <si>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</si>
  <si>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</si>
  <si>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</si>
  <si>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</si>
  <si>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</si>
  <si>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</si>
  <si>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</si>
  <si>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</si>
  <si>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</si>
  <si>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</si>
  <si>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</si>
  <si>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</si>
  <si>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</si>
  <si>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</si>
  <si>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</si>
  <si>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</si>
  <si>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</si>
  <si>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</si>
  <si>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</si>
  <si>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</si>
  <si>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</si>
  <si>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</si>
  <si>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</si>
  <si>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</si>
  <si>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</si>
  <si>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</si>
  <si>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</si>
  <si>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</si>
  <si>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</si>
  <si>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</si>
  <si>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</si>
  <si>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</si>
  <si>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</si>
  <si>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</si>
  <si>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</si>
  <si>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</si>
  <si>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</si>
  <si>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</si>
  <si>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</si>
  <si>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</si>
  <si>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</si>
  <si>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</si>
  <si>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</si>
  <si>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</si>
  <si>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</si>
  <si>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</si>
  <si>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</si>
  <si>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</si>
  <si>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</si>
  <si>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</si>
  <si>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</si>
  <si>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</si>
  <si>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</si>
  <si>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</si>
  <si>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</si>
  <si>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</si>
  <si>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</si>
  <si>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</si>
  <si>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</si>
  <si>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</si>
  <si>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</si>
  <si>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</si>
  <si>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</si>
  <si>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</si>
  <si>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</si>
  <si>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</si>
  <si>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</si>
  <si>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</si>
  <si>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</si>
  <si>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</si>
  <si>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</si>
  <si>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</si>
  <si>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</si>
  <si>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</si>
  <si>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</si>
  <si>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</si>
  <si>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</si>
  <si>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</si>
  <si>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</si>
  <si>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</si>
  <si>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</si>
  <si>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</si>
  <si>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</si>
  <si>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</si>
  <si>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</si>
  <si>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</si>
  <si>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</si>
  <si>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</si>
  <si>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</si>
  <si>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</si>
  <si>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</si>
  <si>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</si>
  <si>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</si>
  <si>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</si>
  <si>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</si>
  <si>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</si>
  <si>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</si>
  <si>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</si>
  <si>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</si>
  <si>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</si>
  <si>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</si>
  <si>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</si>
  <si>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</si>
  <si>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</si>
  <si>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</si>
  <si>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</si>
  <si>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</si>
  <si>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</si>
  <si>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</si>
  <si>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</si>
  <si>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</si>
  <si>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</si>
  <si>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</si>
  <si>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</si>
  <si>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</si>
  <si>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</si>
  <si>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</si>
  <si>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</si>
  <si>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</si>
  <si>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</si>
  <si>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</si>
  <si>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</si>
  <si>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</si>
  <si>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</si>
  <si>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</si>
  <si>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</si>
  <si>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</si>
  <si>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</si>
  <si>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</si>
  <si>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</si>
  <si>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</si>
  <si>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</si>
  <si>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</si>
  <si>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</si>
  <si>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</si>
  <si>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</si>
  <si>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</si>
  <si>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</si>
  <si>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</si>
  <si>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</si>
  <si>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</si>
  <si>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</si>
  <si>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</si>
  <si>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</si>
  <si>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</si>
  <si>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</si>
  <si>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</si>
  <si>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</si>
  <si>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</si>
  <si>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</si>
  <si>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</si>
  <si>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</si>
  <si>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</si>
  <si>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</si>
  <si>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</si>
  <si>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</si>
  <si>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</si>
  <si>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</si>
  <si>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</si>
  <si>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</si>
  <si>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</si>
  <si>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</si>
  <si>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</si>
  <si>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</si>
  <si>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</si>
  <si>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</si>
  <si>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</si>
  <si>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</si>
  <si>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</si>
  <si>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</si>
  <si>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</si>
  <si>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</si>
  <si>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</si>
  <si>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</si>
  <si>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</si>
  <si>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</si>
  <si>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</si>
  <si>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</si>
  <si>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</si>
  <si>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</si>
  <si>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</si>
  <si>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</si>
  <si>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</si>
  <si>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</si>
  <si>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</si>
  <si>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</si>
  <si>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</si>
  <si>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</si>
  <si>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</si>
  <si>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</si>
  <si>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</si>
  <si>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</si>
  <si>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</si>
  <si>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</si>
  <si>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</si>
  <si>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</si>
  <si>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</si>
  <si>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</si>
  <si>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</si>
  <si>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</si>
  <si>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</si>
  <si>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</si>
  <si>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</si>
  <si>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</si>
  <si>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</si>
  <si>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</si>
  <si>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</si>
  <si>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</si>
  <si>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</si>
  <si>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</si>
  <si>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</si>
  <si>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</si>
  <si>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</si>
  <si>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</si>
  <si>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</si>
  <si>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</si>
  <si>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</si>
  <si>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</si>
  <si>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</si>
  <si>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</si>
  <si>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</si>
  <si>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</si>
  <si>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</si>
  <si>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</si>
  <si>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</si>
  <si>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</si>
  <si>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</si>
  <si>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</si>
  <si>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</si>
  <si>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</si>
  <si>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</si>
  <si>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</si>
  <si>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</si>
  <si>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</si>
  <si>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</si>
  <si>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</si>
  <si>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</si>
  <si>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</si>
  <si>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</si>
  <si>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</si>
  <si>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</si>
  <si>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</si>
  <si>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</si>
  <si>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</si>
  <si>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</si>
  <si>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</si>
  <si>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</si>
  <si>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</si>
  <si>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</si>
  <si>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</si>
  <si>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</si>
  <si>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</si>
  <si>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</si>
  <si>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</si>
  <si>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</si>
  <si>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</si>
  <si>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</si>
  <si>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</si>
  <si>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</si>
  <si>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</si>
  <si>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</si>
  <si>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</si>
  <si>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</si>
  <si>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</si>
  <si>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</si>
  <si>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</si>
  <si>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</si>
  <si>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</si>
  <si>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</si>
  <si>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</si>
  <si>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</si>
  <si>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</si>
  <si>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</si>
  <si>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</si>
  <si>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</si>
  <si>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</si>
  <si>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</si>
  <si>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</si>
  <si>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</si>
  <si>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</si>
  <si>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</si>
  <si>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</si>
  <si>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</si>
  <si>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</si>
  <si>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</si>
  <si>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</si>
  <si>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</si>
  <si>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</si>
  <si>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</si>
  <si>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</si>
  <si>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</si>
  <si>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</si>
  <si>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</si>
  <si>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</si>
  <si>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</si>
  <si>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</si>
  <si>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</si>
  <si>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</si>
  <si>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</si>
  <si>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</si>
  <si>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</si>
  <si>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</si>
  <si>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</si>
  <si>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</si>
  <si>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</si>
  <si>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</si>
  <si>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</si>
  <si>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</si>
  <si>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</si>
  <si>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</si>
  <si>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</si>
  <si>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</si>
  <si>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</si>
  <si>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</si>
  <si>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</si>
  <si>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</si>
  <si>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</si>
  <si>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</si>
  <si>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</si>
  <si>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</si>
  <si>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</si>
  <si>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</si>
  <si>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</si>
  <si>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</si>
  <si>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</si>
  <si>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</si>
  <si>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</si>
  <si>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</si>
  <si>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</si>
  <si>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</si>
  <si>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</si>
  <si>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</si>
  <si>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</si>
  <si>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</si>
  <si>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</si>
  <si>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</si>
  <si>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</si>
  <si>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</si>
  <si>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</si>
  <si>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</si>
  <si>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</si>
  <si>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</si>
  <si>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</si>
  <si>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</si>
  <si>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</si>
  <si>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</si>
  <si>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</si>
  <si>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</si>
  <si>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</si>
  <si>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</si>
  <si>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</si>
  <si>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</si>
  <si>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</si>
  <si>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</si>
  <si>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</si>
  <si>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</si>
  <si>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</si>
  <si>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</si>
  <si>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</si>
  <si>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</si>
  <si>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</si>
  <si>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</si>
  <si>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</si>
  <si>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</si>
  <si>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</si>
  <si>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</si>
  <si>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</si>
  <si>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</si>
  <si>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</si>
  <si>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</si>
  <si>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</si>
  <si>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</si>
  <si>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</si>
  <si>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</si>
  <si>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</si>
  <si>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</si>
  <si>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</si>
  <si>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</si>
  <si>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</si>
  <si>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</si>
  <si>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</si>
  <si>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</si>
  <si>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</si>
  <si>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</si>
  <si>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</si>
  <si>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</si>
  <si>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</si>
  <si>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</si>
  <si>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</si>
  <si>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</si>
  <si>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</si>
  <si>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</si>
  <si>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</si>
  <si>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</si>
  <si>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</si>
  <si>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</si>
  <si>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</si>
  <si>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</si>
  <si>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</si>
  <si>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</si>
  <si>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</si>
  <si>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</si>
  <si>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</si>
  <si>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</si>
  <si>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</si>
  <si>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</si>
  <si>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</si>
  <si>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</si>
  <si>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</si>
  <si>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</si>
  <si>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</si>
  <si>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</si>
  <si>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</si>
  <si>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</si>
  <si>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</si>
  <si>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</si>
  <si>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</si>
  <si>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</si>
  <si>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</si>
  <si>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</si>
  <si>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</si>
  <si>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</si>
  <si>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</si>
  <si>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</si>
  <si>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</si>
  <si>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</si>
  <si>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</si>
  <si>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</si>
  <si>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</si>
  <si>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</si>
  <si>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</si>
  <si>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</si>
  <si>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</si>
  <si>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</si>
  <si>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</si>
  <si>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</si>
  <si>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</si>
  <si>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</si>
  <si>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</si>
  <si>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</si>
  <si>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</si>
  <si>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</si>
  <si>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</si>
  <si>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</si>
  <si>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</si>
  <si>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</si>
  <si>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</si>
  <si>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</si>
  <si>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</si>
  <si>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</si>
  <si>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</si>
  <si>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</si>
  <si>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</si>
  <si>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</si>
  <si>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</si>
  <si>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</si>
  <si>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</si>
  <si>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</si>
  <si>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</si>
  <si>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</si>
  <si>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</si>
  <si>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</si>
  <si>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</si>
  <si>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</si>
  <si>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</si>
  <si>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</si>
  <si>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</si>
  <si>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</si>
  <si>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</si>
  <si>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</si>
  <si>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</si>
  <si>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</si>
  <si>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</si>
  <si>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</si>
  <si>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</si>
  <si>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</si>
  <si>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</si>
  <si>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</si>
  <si>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</si>
  <si>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</si>
  <si>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</si>
  <si>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</si>
  <si>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</si>
  <si>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</si>
  <si>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</si>
  <si>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</si>
  <si>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</si>
  <si>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</si>
  <si>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</si>
  <si>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</si>
  <si>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</si>
  <si>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</si>
  <si>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</si>
  <si>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</si>
  <si>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</si>
  <si>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</si>
  <si>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</si>
  <si>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</si>
  <si>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</si>
  <si>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</si>
  <si>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</si>
  <si>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</si>
  <si>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</si>
  <si>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</si>
  <si>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</si>
  <si>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</si>
  <si>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</si>
  <si>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</si>
  <si>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</si>
  <si>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</si>
  <si>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</si>
  <si>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</si>
  <si>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</si>
  <si>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</si>
  <si>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</si>
  <si>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</si>
  <si>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</si>
  <si>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</si>
  <si>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</si>
  <si>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</si>
  <si>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</si>
  <si>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</si>
  <si>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</si>
  <si>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</si>
  <si>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</si>
  <si>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</si>
  <si>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</si>
  <si>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</si>
  <si>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</si>
  <si>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</si>
  <si>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</si>
  <si>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</si>
  <si>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</si>
  <si>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</si>
  <si>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</si>
  <si>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</si>
  <si>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</si>
  <si>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</si>
  <si>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</si>
  <si>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</si>
  <si>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</si>
  <si>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</si>
  <si>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</si>
  <si>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</si>
  <si>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</si>
  <si>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</si>
  <si>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</si>
  <si>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</si>
  <si>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</si>
  <si>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</si>
  <si>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</si>
  <si>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</si>
  <si>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</si>
  <si>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</si>
  <si>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</si>
  <si>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</si>
  <si>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</si>
  <si>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</si>
  <si>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</si>
  <si>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</si>
  <si>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</si>
  <si>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</si>
  <si>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</si>
  <si>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</si>
  <si>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</si>
  <si>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</si>
  <si>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</si>
  <si>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</si>
  <si>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</si>
  <si>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</si>
  <si>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</si>
  <si>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</si>
  <si>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</si>
  <si>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</si>
  <si>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</si>
  <si>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</si>
  <si>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</si>
  <si>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</si>
  <si>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</si>
  <si>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</si>
  <si>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</si>
  <si>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</si>
  <si>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</si>
  <si>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</si>
  <si>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</si>
  <si>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</si>
  <si>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</si>
  <si>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</si>
  <si>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</si>
  <si>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</si>
  <si>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</si>
  <si>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</si>
  <si>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</si>
  <si>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</si>
  <si>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</si>
  <si>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</si>
  <si>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</si>
  <si>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</si>
  <si>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</si>
  <si>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</si>
  <si>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</si>
  <si>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</si>
  <si>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</si>
  <si>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</si>
  <si>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</si>
  <si>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</si>
  <si>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</si>
  <si>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</si>
  <si>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</si>
  <si>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</si>
  <si>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</si>
  <si>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</si>
  <si>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</si>
  <si>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</si>
  <si>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</si>
  <si>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</si>
  <si>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</si>
  <si>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</si>
  <si>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</si>
  <si>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</si>
  <si>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</si>
  <si>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</si>
  <si>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</si>
  <si>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</si>
  <si>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</si>
  <si>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</si>
  <si>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</si>
  <si>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</si>
  <si>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</si>
  <si>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</si>
  <si>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</si>
  <si>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</si>
  <si>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</si>
  <si>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</si>
  <si>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</si>
  <si>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</si>
  <si>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</si>
  <si>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</si>
  <si>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</si>
  <si>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</si>
  <si>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</si>
  <si>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</si>
  <si>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</si>
  <si>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</si>
  <si>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</si>
  <si>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</si>
  <si>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</si>
  <si>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</si>
  <si>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</si>
  <si>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</si>
  <si>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</si>
  <si>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</si>
  <si>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</si>
  <si>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</si>
  <si>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</si>
  <si>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</si>
  <si>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</si>
  <si>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</si>
  <si>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</si>
  <si>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</si>
  <si>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</si>
  <si>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</si>
  <si>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</si>
  <si>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</si>
  <si>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</si>
  <si>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</si>
  <si>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</si>
  <si>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</si>
  <si>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</si>
  <si>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</si>
  <si>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</si>
  <si>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</si>
  <si>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</si>
  <si>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</si>
  <si>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</si>
  <si>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</si>
  <si>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</si>
  <si>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</si>
  <si>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</si>
  <si>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</si>
  <si>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</si>
  <si>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</si>
  <si>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</si>
  <si>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</si>
  <si>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</si>
  <si>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</si>
  <si>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</si>
  <si>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</si>
  <si>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</si>
  <si>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</si>
  <si>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</si>
  <si>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</si>
  <si>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</si>
  <si>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</si>
  <si>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</si>
  <si>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</si>
  <si>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</si>
  <si>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</si>
  <si>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</si>
  <si>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</si>
  <si>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</si>
  <si>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</si>
  <si>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</si>
  <si>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</si>
  <si>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</si>
  <si>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</si>
  <si>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</si>
  <si>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</si>
  <si>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</si>
  <si>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</si>
  <si>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</si>
  <si>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</si>
  <si>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</si>
  <si>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</si>
  <si>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</si>
  <si>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</si>
  <si>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</si>
  <si>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</si>
  <si>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</si>
  <si>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</si>
  <si>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</si>
  <si>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</si>
  <si>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</si>
  <si>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</si>
  <si>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</si>
  <si>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</si>
  <si>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</si>
  <si>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</si>
  <si>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</si>
  <si>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</si>
  <si>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</si>
  <si>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</si>
  <si>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</si>
  <si>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</si>
  <si>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</si>
  <si>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</si>
  <si>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</si>
  <si>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</si>
  <si>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</si>
  <si>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</si>
  <si>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</si>
  <si>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</si>
  <si>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</si>
  <si>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</si>
  <si>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</si>
  <si>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</si>
  <si>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</si>
  <si>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</si>
  <si>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</si>
  <si>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</si>
  <si>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</si>
  <si>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</si>
  <si>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</si>
  <si>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</si>
  <si>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</si>
  <si>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</si>
  <si>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</si>
  <si>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</si>
  <si>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</si>
  <si>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</si>
  <si>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</si>
  <si>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</si>
  <si>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</si>
  <si>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</si>
  <si>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</si>
  <si>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</si>
  <si>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</si>
  <si>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</si>
  <si>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</si>
  <si>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</si>
  <si>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</si>
  <si>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</si>
  <si>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</si>
  <si>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</si>
  <si>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</si>
  <si>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</si>
  <si>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</si>
  <si>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</si>
  <si>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</si>
  <si>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</si>
  <si>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</si>
  <si>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</si>
  <si>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</si>
  <si>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</si>
  <si>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</si>
  <si>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</si>
  <si>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</si>
  <si>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</si>
  <si>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</si>
  <si>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</si>
  <si>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</si>
  <si>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</si>
  <si>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</si>
  <si>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</si>
  <si>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</si>
  <si>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</si>
  <si>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</si>
  <si>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</si>
  <si>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</si>
  <si>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</si>
  <si>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</si>
  <si>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</si>
  <si>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</si>
  <si>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</si>
  <si>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</si>
  <si>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</si>
  <si>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</si>
  <si>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</si>
  <si>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</si>
  <si>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</si>
  <si>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</si>
  <si>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</si>
  <si>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</si>
  <si>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</si>
  <si>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</si>
  <si>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</si>
  <si>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</si>
  <si>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</si>
  <si>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</si>
  <si>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</si>
  <si>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</si>
  <si>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</si>
  <si>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</si>
  <si>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</si>
  <si>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</si>
  <si>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</si>
  <si>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</si>
  <si>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</si>
  <si>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</si>
  <si>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</si>
  <si>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</si>
  <si>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</si>
  <si>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</si>
  <si>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</si>
  <si>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</si>
  <si>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</si>
  <si>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</si>
  <si>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</si>
  <si>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</si>
  <si>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</si>
  <si>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</si>
  <si>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</si>
  <si>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</si>
  <si>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</si>
  <si>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</si>
  <si>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</si>
  <si>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</si>
  <si>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</si>
  <si>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</si>
  <si>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</si>
  <si>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</si>
  <si>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</si>
  <si>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</si>
  <si>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</si>
  <si>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</si>
  <si>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</si>
  <si>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</si>
  <si>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</si>
  <si>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</si>
  <si>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</si>
  <si>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</si>
  <si>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</si>
  <si>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</si>
  <si>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</si>
  <si>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</si>
  <si>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</si>
  <si>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</si>
  <si>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</si>
  <si>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</si>
  <si>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</si>
  <si>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</si>
  <si>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</si>
  <si>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</si>
  <si>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</si>
  <si>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</si>
  <si>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</si>
  <si>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</si>
  <si>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</si>
  <si>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</si>
  <si>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</si>
  <si>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</si>
  <si>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</si>
  <si>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</si>
  <si>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</si>
  <si>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</si>
  <si>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</si>
  <si>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</si>
  <si>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</si>
  <si>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</si>
  <si>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</si>
  <si>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</si>
  <si>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</si>
  <si>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</si>
  <si>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</si>
  <si>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</si>
  <si>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</si>
  <si>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</si>
  <si>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</si>
  <si>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</si>
  <si>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</si>
  <si>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</si>
  <si>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</si>
  <si>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</si>
  <si>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</si>
  <si>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</si>
  <si>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</si>
  <si>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</si>
  <si>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</si>
  <si>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</si>
  <si>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</si>
  <si>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</si>
  <si>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</si>
  <si>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</si>
  <si>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</si>
  <si>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</si>
  <si>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</si>
  <si>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</si>
  <si>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</si>
  <si>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</si>
  <si>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</si>
  <si>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</si>
  <si>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</si>
  <si>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</si>
  <si>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</si>
  <si>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</si>
  <si>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</si>
  <si>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</si>
  <si>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</si>
  <si>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</si>
  <si>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</si>
  <si>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</si>
  <si>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</si>
  <si>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</si>
  <si>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</si>
  <si>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</si>
  <si>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</si>
  <si>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</si>
  <si>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</si>
  <si>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</si>
  <si>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</si>
  <si>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</si>
  <si>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</si>
  <si>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</si>
  <si>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</si>
  <si>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</si>
  <si>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</si>
  <si>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</si>
  <si>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</si>
  <si>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</si>
  <si>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</si>
  <si>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</si>
  <si>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</si>
  <si>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</si>
  <si>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</si>
  <si>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</si>
  <si>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</si>
  <si>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</si>
  <si>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</si>
  <si>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</si>
  <si>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</si>
  <si>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</si>
  <si>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</si>
  <si>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</si>
  <si>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</si>
  <si>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</si>
  <si>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</si>
  <si>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</si>
  <si>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</si>
  <si>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</si>
  <si>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</si>
  <si>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</si>
  <si>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</si>
  <si>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</si>
  <si>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</si>
  <si>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</si>
  <si>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</si>
  <si>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</si>
  <si>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</si>
  <si>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</si>
  <si>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</si>
  <si>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</si>
  <si>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</si>
  <si>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</si>
  <si>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</si>
  <si>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</si>
  <si>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</si>
  <si>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</si>
  <si>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</si>
  <si>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</si>
  <si>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</si>
  <si>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</si>
  <si>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</si>
  <si>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</si>
  <si>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</si>
  <si>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</si>
  <si>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</si>
  <si>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</si>
  <si>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</si>
  <si>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</si>
  <si>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</si>
  <si>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</si>
  <si>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</si>
  <si>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</si>
  <si>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</si>
  <si>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</si>
  <si>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</si>
  <si>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</si>
  <si>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</si>
  <si>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</si>
  <si>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</si>
  <si>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</si>
  <si>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</si>
  <si>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</si>
  <si>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</si>
  <si>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</si>
  <si>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</si>
  <si>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</si>
  <si>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</si>
  <si>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</si>
  <si>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</si>
  <si>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</si>
  <si>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</si>
  <si>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</si>
  <si>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</si>
  <si>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</si>
  <si>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</si>
  <si>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</si>
  <si>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</si>
  <si>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</si>
  <si>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</si>
  <si>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</si>
  <si>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</si>
  <si>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</si>
  <si>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</si>
  <si>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</si>
  <si>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</si>
  <si>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</si>
  <si>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</si>
  <si>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</si>
  <si>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</si>
  <si>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</si>
  <si>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</si>
  <si>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</si>
  <si>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</si>
  <si>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</si>
  <si>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</si>
  <si>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</si>
  <si>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</si>
  <si>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</si>
  <si>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</si>
  <si>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</si>
  <si>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</si>
  <si>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</si>
  <si>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</si>
  <si>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</si>
  <si>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</si>
  <si>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</si>
  <si>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</si>
  <si>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</si>
  <si>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</si>
  <si>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</si>
  <si>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</si>
  <si>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</si>
  <si>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</si>
  <si>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</si>
  <si>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</si>
  <si>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</si>
  <si>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</si>
  <si>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</si>
  <si>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</si>
  <si>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</si>
  <si>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</si>
  <si>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</si>
  <si>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</si>
  <si>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</si>
  <si>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</si>
  <si>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</si>
  <si>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</si>
  <si>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</si>
  <si>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</si>
  <si>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</si>
  <si>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</si>
  <si>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</si>
  <si>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</si>
  <si>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</si>
  <si>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</si>
  <si>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</si>
  <si>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</si>
  <si>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</si>
  <si>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</si>
  <si>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</si>
  <si>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</si>
  <si>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</si>
  <si>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</si>
  <si>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</si>
  <si>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</si>
  <si>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</si>
  <si>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</si>
  <si>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</si>
  <si>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</si>
  <si>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</si>
  <si>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</si>
  <si>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</si>
  <si>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</si>
  <si>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</si>
  <si>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</si>
  <si>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</si>
  <si>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</si>
  <si>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</si>
  <si>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</si>
  <si>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</si>
  <si>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</si>
  <si>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</si>
  <si>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</si>
  <si>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</si>
  <si>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</si>
  <si>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</si>
  <si>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</si>
  <si>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</si>
  <si>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</si>
  <si>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</si>
  <si>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</si>
  <si>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</si>
  <si>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</si>
  <si>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</si>
  <si>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</si>
  <si>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</si>
  <si>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</si>
  <si>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</si>
  <si>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</si>
  <si>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</si>
  <si>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</si>
  <si>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</si>
  <si>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</si>
  <si>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</si>
  <si>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</si>
  <si>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</si>
  <si>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</si>
  <si>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</si>
  <si>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</si>
  <si>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</si>
  <si>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</si>
  <si>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</si>
  <si>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</si>
  <si>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</si>
  <si>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</si>
  <si>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</si>
  <si>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</si>
  <si>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</si>
  <si>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</si>
  <si>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</si>
  <si>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</si>
  <si>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</si>
  <si>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</si>
  <si>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</si>
  <si>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</si>
  <si>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</si>
  <si>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</si>
  <si>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</si>
  <si>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</si>
  <si>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</si>
  <si>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</si>
  <si>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</si>
  <si>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</si>
  <si>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</si>
  <si>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</si>
  <si>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</si>
  <si>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</si>
  <si>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</si>
  <si>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</si>
  <si>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</si>
  <si>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</si>
  <si>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</si>
  <si>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</si>
  <si>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</si>
  <si>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</si>
  <si>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</si>
  <si>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</si>
  <si>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</si>
  <si>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</si>
  <si>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</si>
  <si>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</si>
  <si>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</si>
  <si>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</si>
  <si>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</si>
  <si>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</si>
  <si>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</si>
  <si>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</si>
  <si>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</si>
  <si>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</si>
  <si>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</si>
  <si>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</si>
  <si>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</si>
  <si>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</si>
  <si>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</si>
  <si>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</si>
  <si>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</si>
  <si>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</si>
  <si>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</si>
  <si>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</si>
  <si>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</si>
  <si>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</si>
  <si>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</si>
  <si>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</si>
  <si>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</si>
  <si>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</si>
  <si>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</si>
  <si>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</si>
  <si>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</si>
  <si>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</si>
  <si>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</si>
  <si>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</si>
  <si>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</si>
  <si>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</si>
  <si>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</si>
  <si>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</si>
  <si>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</si>
  <si>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</si>
  <si>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</si>
  <si>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</si>
  <si>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</si>
  <si>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</si>
  <si>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</si>
  <si>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</si>
  <si>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</si>
  <si>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</si>
  <si>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</si>
  <si>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</si>
  <si>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</si>
  <si>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</si>
  <si>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</si>
  <si>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</si>
  <si>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</si>
  <si>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</si>
  <si>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</si>
  <si>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</si>
  <si>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</si>
  <si>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</si>
  <si>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</si>
  <si>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</si>
  <si>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</si>
  <si>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</si>
  <si>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</si>
  <si>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</si>
  <si>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</si>
  <si>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</si>
  <si>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</si>
  <si>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</si>
  <si>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</si>
  <si>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</si>
  <si>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</si>
  <si>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</si>
  <si>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</si>
  <si>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</si>
  <si>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</si>
  <si>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</si>
  <si>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</si>
  <si>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</si>
  <si>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</si>
  <si>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</si>
  <si>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</si>
  <si>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</si>
  <si>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</si>
  <si>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</si>
  <si>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</si>
  <si>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</si>
  <si>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</si>
  <si>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</si>
  <si>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</si>
  <si>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</si>
  <si>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</si>
  <si>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</si>
  <si>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</si>
  <si>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</si>
  <si>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</si>
  <si>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</si>
  <si>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</si>
  <si>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</si>
  <si>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</si>
  <si>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</si>
  <si>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</si>
  <si>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</si>
  <si>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</si>
  <si>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</si>
  <si>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</si>
  <si>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</si>
  <si>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</si>
  <si>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</si>
  <si>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</si>
  <si>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</si>
  <si>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</si>
  <si>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</si>
  <si>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</si>
  <si>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</si>
  <si>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</si>
  <si>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</si>
  <si>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</si>
  <si>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</si>
  <si>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</si>
  <si>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</si>
  <si>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</si>
  <si>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</si>
  <si>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</si>
  <si>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</si>
  <si>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</si>
  <si>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</si>
  <si>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</si>
  <si>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</si>
  <si>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</si>
  <si>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</si>
  <si>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</si>
  <si>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</si>
  <si>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</si>
  <si>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</si>
  <si>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</si>
  <si>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</si>
  <si>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</si>
  <si>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</si>
  <si>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</si>
  <si>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</si>
  <si>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</si>
  <si>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</si>
  <si>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</si>
  <si>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</si>
  <si>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</si>
  <si>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</si>
  <si>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</si>
  <si>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</si>
  <si>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</si>
  <si>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</si>
  <si>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</si>
  <si>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</si>
  <si>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</si>
  <si>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</si>
  <si>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</si>
  <si>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</si>
  <si>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</si>
  <si>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</si>
  <si>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</si>
  <si>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</si>
  <si>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</si>
  <si>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</si>
  <si>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</si>
  <si>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</si>
  <si>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</si>
  <si>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</si>
  <si>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</si>
  <si>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</si>
  <si>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</si>
  <si>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</si>
  <si>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</si>
  <si>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</si>
  <si>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</si>
  <si>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</si>
  <si>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</si>
  <si>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</si>
  <si>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</si>
  <si>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</si>
  <si>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</si>
  <si>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</si>
  <si>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</si>
  <si>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</si>
  <si>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</si>
  <si>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</si>
  <si>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</si>
  <si>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</si>
  <si>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</si>
  <si>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</si>
  <si>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</si>
  <si>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</si>
  <si>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</si>
  <si>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</si>
  <si>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</si>
  <si>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</si>
  <si>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</si>
  <si>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</si>
  <si>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</si>
  <si>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</si>
  <si>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</si>
  <si>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</si>
  <si>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</si>
  <si>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</si>
  <si>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</si>
  <si>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</si>
  <si>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</si>
  <si>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</si>
  <si>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</si>
  <si>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</si>
  <si>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</si>
  <si>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</si>
  <si>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</si>
  <si>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</si>
  <si>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</si>
  <si>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</si>
  <si>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</si>
  <si>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</si>
  <si>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</si>
  <si>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</si>
  <si>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</si>
  <si>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</si>
  <si>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</si>
  <si>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</si>
  <si>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</si>
  <si>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</si>
  <si>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</si>
  <si>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</si>
  <si>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</si>
  <si>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</si>
  <si>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</si>
  <si>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</si>
  <si>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</si>
  <si>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</si>
  <si>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</si>
  <si>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</si>
  <si>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</si>
  <si>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</si>
  <si>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</si>
  <si>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</si>
  <si>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</si>
  <si>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</si>
  <si>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</si>
  <si>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</si>
  <si>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</si>
  <si>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</si>
  <si>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</si>
  <si>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</si>
  <si>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</si>
  <si>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</si>
  <si>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</si>
  <si>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</si>
  <si>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</si>
  <si>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</si>
  <si>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</si>
  <si>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</si>
  <si>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</si>
  <si>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</si>
  <si>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</si>
  <si>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</si>
  <si>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</si>
  <si>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</si>
  <si>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</si>
  <si>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</si>
  <si>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</si>
  <si>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</si>
  <si>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</si>
  <si>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</si>
  <si>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</si>
  <si>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</si>
  <si>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</si>
  <si>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</si>
  <si>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</si>
  <si>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</si>
  <si>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</si>
  <si>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</si>
  <si>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</si>
  <si>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</si>
  <si>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</si>
  <si>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</si>
  <si>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</si>
  <si>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</si>
  <si>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</si>
  <si>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</si>
  <si>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</si>
  <si>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</si>
  <si>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</si>
  <si>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</si>
  <si>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</si>
  <si>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</si>
  <si>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</si>
  <si>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</si>
  <si>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</si>
  <si>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</si>
  <si>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</si>
  <si>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</si>
  <si>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</si>
  <si>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</si>
  <si>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</si>
  <si>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</si>
  <si>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</si>
  <si>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</si>
  <si>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</si>
  <si>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</si>
  <si>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</si>
  <si>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</si>
  <si>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</si>
  <si>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</si>
  <si>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</si>
  <si>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</si>
  <si>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</si>
  <si>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</si>
  <si>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</si>
  <si>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</si>
  <si>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</si>
  <si>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</si>
  <si>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</si>
  <si>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</si>
  <si>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</si>
  <si>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</si>
  <si>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</si>
  <si>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</si>
  <si>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</si>
  <si>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</si>
  <si>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</si>
  <si>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</si>
  <si>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</si>
  <si>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</si>
  <si>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</si>
  <si>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</si>
  <si>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</si>
  <si>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</si>
  <si>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</si>
  <si>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</si>
  <si>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</si>
  <si>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</si>
  <si>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</si>
  <si>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</si>
  <si>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</si>
  <si>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</si>
  <si>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</si>
  <si>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</si>
  <si>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</si>
  <si>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</si>
  <si>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</si>
  <si>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</si>
  <si>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</si>
  <si>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</si>
  <si>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</si>
  <si>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</si>
  <si>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</si>
  <si>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</si>
  <si>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</si>
  <si>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</si>
  <si>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</si>
  <si>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</si>
  <si>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</si>
  <si>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</si>
  <si>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</si>
  <si>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</si>
  <si>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</si>
  <si>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</si>
  <si>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</si>
  <si>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</si>
  <si>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</si>
  <si>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</si>
  <si>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</si>
  <si>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</si>
  <si>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</si>
  <si>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</si>
  <si>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</si>
  <si>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</si>
  <si>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</si>
  <si>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</si>
  <si>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</si>
  <si>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</si>
  <si>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</si>
  <si>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</si>
  <si>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</si>
  <si>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</si>
  <si>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</si>
  <si>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</si>
  <si>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</si>
  <si>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</si>
  <si>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</si>
  <si>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</si>
  <si>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</si>
  <si>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</si>
  <si>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</si>
  <si>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</si>
  <si>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</si>
  <si>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</si>
  <si>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</si>
  <si>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</si>
  <si>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</si>
  <si>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</si>
  <si>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</si>
  <si>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</si>
  <si>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</si>
  <si>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</si>
  <si>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</si>
  <si>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</si>
  <si>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</si>
  <si>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</si>
  <si>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</si>
  <si>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</si>
  <si>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</si>
  <si>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</si>
  <si>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</si>
  <si>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</si>
  <si>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</si>
  <si>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</si>
  <si>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</si>
  <si>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</si>
  <si>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</si>
  <si>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</si>
  <si>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</si>
  <si>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</si>
  <si>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</si>
  <si>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</si>
  <si>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</si>
  <si>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</si>
  <si>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</si>
  <si>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</si>
  <si>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</si>
  <si>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</si>
  <si>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</si>
  <si>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</si>
  <si>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</si>
  <si>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</si>
  <si>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</si>
  <si>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</si>
  <si>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</si>
  <si>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</si>
  <si>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</si>
  <si>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</si>
  <si>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</si>
  <si>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</si>
  <si>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</si>
  <si>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</si>
  <si>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</si>
  <si>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</si>
  <si>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</si>
  <si>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</si>
  <si>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</si>
  <si>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</si>
  <si>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</si>
  <si>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</si>
  <si>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</si>
  <si>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</si>
  <si>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</si>
  <si>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</si>
  <si>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</si>
  <si>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</si>
  <si>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</si>
  <si>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</si>
  <si>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</si>
  <si>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</si>
  <si>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</si>
  <si>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</si>
  <si>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</si>
  <si>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</si>
  <si>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</si>
  <si>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</si>
  <si>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</si>
  <si>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</si>
  <si>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</si>
  <si>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</si>
  <si>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</si>
  <si>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</si>
  <si>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</si>
  <si>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</si>
  <si>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</si>
  <si>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</si>
  <si>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</si>
  <si>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</si>
  <si>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</si>
  <si>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</si>
  <si>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</si>
  <si>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</si>
  <si>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</si>
  <si>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</si>
  <si>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</si>
  <si>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</si>
  <si>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</si>
  <si>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</si>
  <si>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</si>
  <si>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</si>
  <si>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</si>
  <si>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</si>
  <si>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</si>
  <si>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</si>
  <si>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</si>
  <si>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</si>
  <si>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</si>
  <si>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</si>
  <si>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</si>
  <si>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</si>
  <si>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</si>
  <si>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</si>
  <si>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</si>
  <si>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</si>
  <si>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</si>
  <si>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</si>
  <si>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</si>
  <si>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</si>
  <si>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</si>
  <si>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</si>
  <si>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</si>
  <si>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</si>
  <si>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</si>
  <si>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</si>
  <si>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</si>
  <si>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</si>
  <si>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</si>
  <si>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</si>
  <si>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</si>
  <si>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</si>
  <si>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</si>
  <si>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</si>
  <si>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</si>
  <si>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</si>
  <si>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</si>
  <si>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</si>
  <si>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</si>
  <si>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</si>
  <si>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</si>
  <si>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</si>
  <si>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</si>
  <si>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</si>
  <si>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</si>
  <si>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</si>
  <si>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</si>
  <si>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</si>
  <si>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</si>
  <si>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</si>
  <si>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</si>
  <si>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</si>
  <si>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</si>
  <si>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</si>
  <si>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</si>
  <si>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</si>
  <si>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</si>
  <si>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</si>
  <si>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</si>
  <si>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</si>
  <si>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</si>
  <si>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</si>
  <si>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</si>
  <si>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</si>
  <si>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</si>
  <si>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</si>
  <si>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</si>
  <si>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</si>
  <si>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</si>
  <si>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</si>
  <si>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</si>
  <si>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</si>
  <si>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</si>
  <si>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</si>
  <si>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</si>
  <si>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</si>
  <si>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</si>
  <si>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</si>
  <si>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</si>
  <si>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</si>
  <si>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</si>
  <si>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</si>
  <si>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</si>
  <si>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</si>
  <si>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</si>
  <si>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</si>
  <si>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</si>
  <si>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</si>
  <si>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</si>
  <si>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</si>
  <si>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</si>
  <si>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</si>
  <si>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</si>
  <si>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</si>
  <si>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</si>
  <si>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</si>
  <si>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</si>
  <si>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</si>
  <si>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</si>
  <si>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</si>
  <si>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</si>
  <si>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</si>
  <si>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</si>
  <si>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</si>
  <si>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</si>
  <si>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</si>
  <si>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</si>
  <si>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</si>
  <si>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</si>
  <si>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</si>
  <si>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</si>
  <si>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</si>
  <si>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</si>
  <si>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</si>
  <si>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</si>
  <si>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</si>
  <si>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</si>
  <si>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</si>
  <si>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</si>
  <si>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</si>
  <si>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</si>
  <si>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</si>
  <si>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</si>
  <si>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</si>
  <si>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</si>
  <si>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</si>
  <si>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</si>
  <si>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</si>
  <si>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</si>
  <si>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</si>
  <si>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</si>
  <si>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</si>
  <si>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</si>
  <si>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</si>
  <si>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</si>
  <si>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</si>
  <si>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</si>
  <si>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</si>
  <si>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</si>
  <si>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</si>
  <si>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</si>
  <si>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</si>
  <si>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</si>
  <si>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</si>
  <si>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</si>
  <si>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</si>
  <si>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</si>
  <si>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</si>
  <si>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</si>
  <si>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</si>
  <si>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</si>
  <si>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</si>
  <si>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</si>
  <si>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</si>
  <si>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</si>
  <si>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</si>
  <si>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</si>
  <si>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</si>
  <si>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</si>
  <si>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</si>
  <si>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</si>
  <si>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</si>
  <si>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</si>
  <si>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</si>
  <si>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</si>
  <si>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</si>
  <si>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</si>
  <si>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</si>
  <si>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</si>
  <si>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</si>
  <si>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</si>
  <si>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</si>
  <si>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</si>
  <si>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</si>
  <si>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</si>
  <si>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</si>
  <si>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</si>
  <si>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</si>
  <si>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</si>
  <si>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</si>
  <si>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</si>
  <si>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</si>
  <si>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</si>
  <si>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</si>
  <si>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</si>
  <si>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</si>
  <si>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</si>
  <si>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</si>
  <si>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</si>
  <si>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</si>
  <si>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</si>
  <si>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</si>
  <si>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</si>
  <si>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</si>
  <si>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</si>
  <si>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</si>
  <si>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</si>
  <si>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</si>
  <si>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</si>
  <si>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</si>
  <si>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</si>
  <si>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</si>
  <si>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</si>
  <si>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</si>
  <si>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</si>
  <si>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</si>
  <si>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</si>
  <si>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</si>
  <si>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</si>
  <si>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</si>
  <si>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</si>
  <si>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</si>
  <si>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</si>
  <si>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</si>
  <si>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</si>
  <si>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</si>
  <si>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</si>
  <si>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</si>
  <si>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</si>
  <si>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</si>
  <si>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</si>
  <si>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</si>
  <si>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</si>
  <si>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</si>
  <si>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</si>
  <si>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</si>
  <si>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</si>
  <si>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</si>
  <si>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</si>
  <si>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</si>
  <si>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</si>
  <si>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</si>
  <si>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</si>
  <si>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</si>
  <si>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</si>
  <si>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</si>
  <si>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</si>
  <si>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</si>
  <si>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</si>
  <si>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</si>
  <si>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</si>
  <si>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</si>
  <si>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</si>
  <si>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</si>
  <si>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</si>
  <si>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</si>
  <si>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</si>
  <si>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</si>
  <si>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</si>
  <si>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</si>
  <si>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</si>
  <si>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</si>
  <si>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</si>
  <si>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</si>
  <si>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</si>
  <si>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</si>
  <si>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</si>
  <si>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</si>
  <si>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</si>
  <si>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</si>
  <si>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</si>
  <si>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</si>
  <si>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</si>
  <si>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</si>
  <si>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</si>
  <si>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</si>
  <si>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</si>
  <si>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</si>
  <si>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</si>
  <si>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</si>
  <si>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</si>
  <si>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</si>
  <si>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</si>
  <si>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</si>
  <si>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</si>
  <si>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</si>
  <si>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</si>
  <si>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</si>
  <si>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</si>
  <si>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</si>
  <si>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</si>
  <si>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</si>
  <si>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</si>
  <si>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</si>
  <si>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</si>
  <si>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</si>
  <si>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</si>
  <si>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</si>
  <si>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</si>
  <si>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</si>
  <si>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</si>
  <si>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</si>
  <si>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</si>
  <si>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</si>
  <si>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</si>
  <si>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</si>
  <si>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</si>
  <si>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</si>
  <si>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</si>
  <si>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</si>
  <si>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</si>
  <si>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</si>
  <si>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</si>
  <si>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</si>
  <si>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</si>
  <si>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</si>
  <si>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</si>
  <si>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</si>
  <si>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</si>
  <si>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</si>
  <si>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</si>
  <si>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</si>
  <si>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</si>
  <si>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</si>
  <si>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</si>
  <si>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</si>
  <si>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</si>
  <si>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</si>
  <si>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</si>
  <si>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</si>
  <si>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</si>
  <si>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</si>
  <si>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</si>
  <si>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</si>
  <si>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</si>
  <si>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</si>
  <si>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</si>
  <si>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</si>
  <si>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</si>
  <si>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</si>
  <si>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</si>
  <si>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</si>
  <si>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</si>
  <si>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</si>
  <si>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</si>
  <si>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</si>
  <si>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</si>
  <si>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</si>
  <si>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</si>
  <si>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</si>
  <si>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</si>
  <si>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</si>
  <si>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</si>
  <si>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</si>
  <si>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</si>
  <si>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</si>
  <si>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</si>
  <si>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</si>
  <si>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</si>
  <si>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</si>
  <si>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</si>
  <si>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</si>
  <si>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</si>
  <si>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</si>
  <si>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</si>
  <si>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</si>
  <si>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</si>
  <si>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</si>
  <si>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</si>
  <si>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</si>
  <si>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</si>
  <si>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</si>
  <si>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</si>
  <si>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</si>
  <si>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</si>
  <si>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</si>
  <si>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</si>
  <si>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</si>
  <si>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</si>
  <si>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</si>
  <si>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</si>
  <si>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</si>
  <si>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</si>
  <si>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</si>
  <si>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</si>
  <si>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</si>
  <si>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</si>
  <si>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</si>
  <si>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</si>
  <si>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</si>
  <si>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</si>
  <si>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</si>
  <si>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</si>
  <si>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</si>
  <si>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</si>
  <si>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</si>
  <si>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</si>
  <si>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</si>
  <si>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</si>
  <si>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</si>
  <si>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</si>
  <si>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</si>
  <si>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</si>
  <si>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</si>
  <si>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</si>
  <si>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</si>
  <si>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</si>
  <si>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</si>
  <si>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</si>
  <si>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</si>
  <si>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</si>
  <si>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</si>
  <si>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</si>
  <si>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</si>
  <si>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</si>
  <si>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</si>
  <si>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</si>
  <si>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</si>
  <si>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</si>
  <si>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</si>
  <si>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</si>
  <si>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</si>
  <si>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</si>
  <si>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</si>
  <si>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</si>
  <si>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</si>
  <si>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</si>
  <si>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</si>
  <si>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</si>
  <si>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</si>
  <si>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</si>
  <si>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</si>
  <si>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</si>
  <si>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</si>
  <si>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</si>
  <si>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</si>
  <si>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</si>
  <si>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</si>
  <si>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</si>
  <si>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</si>
  <si>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</si>
  <si>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</si>
  <si>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</si>
  <si>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</si>
  <si>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</si>
  <si>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</si>
  <si>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</si>
  <si>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</si>
  <si>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</si>
  <si>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</si>
  <si>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</si>
  <si>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</si>
  <si>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</si>
  <si>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</si>
  <si>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</si>
  <si>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</si>
  <si>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</si>
  <si>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</si>
  <si>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</si>
  <si>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</si>
  <si>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</si>
  <si>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</si>
  <si>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</si>
  <si>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</si>
  <si>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</si>
  <si>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</si>
  <si>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</si>
  <si>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</si>
  <si>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</si>
  <si>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</si>
  <si>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</si>
  <si>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</si>
  <si>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</si>
  <si>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</si>
  <si>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</si>
  <si>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</si>
  <si>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</si>
  <si>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</si>
  <si>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</si>
  <si>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</si>
  <si>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</si>
  <si>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</si>
  <si>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</si>
  <si>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</si>
  <si>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</si>
  <si>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</si>
  <si>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</si>
  <si>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</si>
  <si>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</si>
  <si>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</si>
  <si>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</si>
  <si>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</si>
  <si>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</si>
  <si>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</si>
  <si>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</si>
  <si>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</si>
  <si>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</si>
  <si>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</si>
  <si>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</si>
  <si>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</si>
  <si>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</si>
  <si>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</si>
  <si>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</si>
  <si>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</si>
  <si>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</si>
  <si>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</si>
  <si>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</si>
  <si>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</si>
  <si>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</si>
  <si>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</si>
  <si>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</si>
  <si>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</si>
  <si>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</si>
  <si>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</si>
  <si>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</si>
  <si>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</si>
  <si>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</si>
  <si>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</si>
  <si>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</si>
  <si>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</si>
  <si>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</si>
  <si>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</si>
  <si>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</si>
  <si>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</si>
  <si>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</si>
  <si>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</si>
  <si>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</si>
  <si>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</si>
  <si>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</si>
  <si>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</si>
  <si>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</si>
  <si>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</si>
  <si>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</si>
  <si>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</si>
  <si>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</si>
  <si>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</si>
  <si>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</si>
  <si>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</si>
  <si>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</si>
  <si>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</si>
  <si>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</si>
  <si>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</si>
  <si>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</si>
  <si>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</si>
  <si>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</si>
  <si>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</si>
  <si>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</si>
  <si>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</si>
  <si>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</si>
  <si>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</si>
  <si>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</si>
  <si>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</si>
  <si>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</si>
  <si>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</si>
  <si>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</si>
  <si>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</si>
  <si>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</si>
  <si>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</si>
  <si>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</si>
  <si>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</si>
  <si>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</si>
  <si>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</si>
  <si>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</si>
  <si>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</si>
  <si>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</si>
  <si>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</si>
  <si>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</si>
  <si>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</si>
  <si>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</si>
  <si>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</si>
  <si>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</si>
  <si>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</si>
  <si>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</si>
  <si>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</si>
  <si>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</si>
  <si>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</si>
  <si>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</si>
  <si>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</si>
  <si>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</si>
  <si>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</si>
  <si>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</si>
  <si>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</si>
  <si>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</si>
  <si>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</si>
  <si>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</si>
  <si>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</si>
  <si>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</si>
  <si>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</si>
  <si>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</si>
  <si>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</si>
  <si>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</si>
  <si>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</si>
  <si>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</si>
  <si>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</si>
  <si>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</si>
  <si>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</si>
  <si>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</si>
  <si>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</si>
  <si>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</si>
  <si>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</si>
  <si>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</si>
  <si>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</si>
  <si>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</si>
  <si>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</si>
  <si>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</si>
  <si>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</si>
  <si>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</si>
  <si>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</si>
  <si>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</si>
  <si>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</si>
  <si>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</si>
  <si>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</si>
  <si>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</si>
  <si>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</si>
  <si>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</si>
  <si>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</si>
  <si>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</si>
  <si>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</si>
  <si>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</si>
  <si>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</si>
  <si>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</si>
  <si>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</si>
  <si>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</si>
  <si>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</si>
  <si>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</si>
  <si>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</si>
  <si>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</si>
  <si>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</si>
  <si>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</si>
  <si>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</si>
  <si>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</si>
  <si>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</si>
  <si>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</si>
  <si>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</si>
  <si>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</si>
  <si>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</si>
  <si>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</si>
  <si>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</si>
  <si>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</si>
  <si>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</si>
  <si>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</si>
  <si>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</si>
  <si>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</si>
  <si>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</si>
  <si>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</si>
  <si>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</si>
  <si>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</si>
  <si>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</si>
  <si>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</si>
  <si>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</si>
  <si>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</si>
  <si>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</si>
  <si>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</si>
  <si>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</si>
  <si>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</si>
  <si>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</si>
  <si>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</si>
  <si>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</si>
  <si>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</si>
  <si>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</si>
  <si>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</si>
  <si>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</si>
  <si>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</si>
  <si>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</si>
  <si>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</si>
  <si>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</si>
  <si>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</si>
  <si>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</si>
  <si>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</si>
  <si>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</si>
  <si>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</si>
  <si>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</si>
  <si>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</si>
  <si>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</si>
  <si>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</si>
  <si>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</si>
  <si>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</si>
  <si>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</si>
  <si>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</si>
  <si>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</si>
  <si>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</si>
  <si>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</si>
  <si>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</si>
  <si>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</si>
  <si>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</si>
  <si>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</si>
  <si>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</si>
  <si>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</si>
  <si>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</si>
  <si>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</si>
  <si>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</si>
  <si>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</si>
  <si>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</si>
  <si>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</si>
  <si>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</si>
  <si>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</si>
  <si>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</si>
  <si>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</si>
  <si>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</si>
  <si>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</si>
  <si>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</si>
  <si>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</si>
  <si>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</si>
  <si>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</si>
  <si>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</si>
  <si>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</si>
  <si>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</si>
  <si>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</si>
  <si>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</si>
  <si>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</si>
  <si>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</si>
  <si>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</si>
  <si>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</si>
  <si>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</si>
  <si>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</si>
  <si>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</si>
  <si>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</si>
  <si>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</si>
  <si>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</si>
  <si>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</si>
  <si>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</si>
  <si>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</si>
  <si>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</si>
  <si>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</si>
  <si>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</si>
  <si>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</si>
  <si>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</si>
  <si>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</si>
  <si>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</si>
  <si>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</si>
  <si>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</si>
  <si>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</si>
  <si>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</si>
  <si>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</si>
  <si>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</si>
  <si>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</si>
  <si>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</si>
  <si>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</si>
  <si>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</si>
  <si>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</si>
  <si>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</si>
  <si>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</si>
  <si>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</si>
  <si>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</si>
  <si>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</si>
  <si>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</si>
  <si>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</si>
  <si>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</si>
  <si>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</si>
  <si>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</si>
  <si>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</si>
  <si>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</si>
  <si>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</si>
  <si>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</si>
  <si>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</si>
  <si>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</si>
  <si>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</si>
  <si>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</si>
  <si>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</si>
  <si>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</si>
  <si>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</si>
  <si>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</si>
  <si>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</si>
  <si>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</si>
  <si>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</si>
  <si>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</si>
  <si>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</si>
  <si>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</si>
  <si>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</si>
  <si>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</si>
  <si>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</si>
  <si>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</si>
  <si>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</si>
  <si>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</si>
  <si>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</si>
  <si>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</si>
  <si>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</si>
  <si>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</si>
  <si>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</si>
  <si>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</si>
  <si>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</si>
  <si>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</si>
  <si>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</si>
  <si>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</si>
  <si>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</si>
  <si>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</si>
  <si>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</si>
  <si>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</si>
  <si>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</si>
  <si>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</si>
  <si>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</si>
  <si>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</si>
  <si>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</si>
  <si>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</si>
  <si>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</si>
  <si>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</si>
  <si>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</si>
  <si>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</si>
  <si>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</si>
  <si>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</si>
  <si>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</si>
  <si>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</si>
  <si>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</si>
  <si>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</si>
  <si>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</si>
  <si>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</si>
  <si>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</si>
  <si>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</si>
  <si>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</si>
  <si>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</si>
  <si>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</si>
  <si>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</si>
  <si>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</si>
  <si>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</si>
  <si>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</si>
  <si>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</si>
  <si>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</si>
  <si>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</si>
  <si>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</si>
  <si>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</si>
  <si>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</si>
  <si>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</si>
  <si>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</si>
  <si>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</si>
  <si>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</si>
  <si>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</si>
  <si>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</si>
  <si>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</si>
  <si>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</si>
  <si>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</si>
  <si>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</si>
  <si>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</si>
  <si>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</si>
  <si>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</si>
  <si>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</si>
  <si>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</si>
  <si>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</si>
  <si>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</si>
  <si>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</si>
  <si>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</si>
  <si>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</si>
  <si>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</si>
  <si>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</si>
  <si>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</si>
  <si>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</si>
  <si>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</si>
  <si>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</si>
  <si>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</si>
  <si>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</si>
  <si>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</si>
  <si>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</si>
  <si>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</si>
  <si>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</si>
  <si>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</si>
  <si>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</si>
  <si>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</si>
  <si>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</si>
  <si>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</si>
  <si>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</si>
  <si>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</si>
  <si>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</si>
  <si>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</si>
  <si>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</si>
  <si>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</si>
  <si>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</si>
  <si>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</si>
  <si>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</si>
  <si>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</si>
  <si>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</si>
  <si>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</si>
  <si>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</si>
  <si>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</si>
  <si>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</si>
  <si>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</si>
  <si>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</si>
  <si>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</si>
  <si>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</si>
  <si>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</si>
  <si>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</si>
  <si>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</si>
  <si>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</si>
  <si>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</si>
  <si>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</si>
  <si>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</si>
  <si>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</si>
  <si>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</si>
  <si>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</si>
  <si>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</si>
  <si>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</si>
  <si>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</si>
  <si>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</si>
  <si>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</si>
  <si>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</si>
  <si>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</si>
  <si>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</si>
  <si>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</si>
  <si>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</si>
  <si>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</si>
  <si>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</si>
  <si>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</si>
  <si>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</si>
  <si>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</si>
  <si>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</si>
  <si>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</si>
  <si>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</si>
  <si>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</si>
  <si>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</si>
  <si>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</si>
  <si>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</si>
  <si>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</si>
  <si>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</si>
  <si>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</si>
  <si>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</si>
  <si>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</si>
  <si>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</si>
  <si>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</si>
  <si>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</si>
  <si>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</si>
  <si>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</si>
  <si>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</si>
  <si>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</si>
  <si>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</si>
  <si>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</si>
  <si>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</si>
  <si>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</si>
  <si>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</si>
  <si>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</si>
  <si>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</si>
  <si>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</si>
  <si>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</si>
  <si>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</si>
  <si>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</si>
  <si>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</si>
  <si>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</si>
  <si>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</si>
  <si>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</si>
  <si>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</si>
  <si>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</si>
  <si>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</si>
  <si>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</si>
  <si>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</si>
  <si>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</si>
  <si>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</si>
  <si>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</si>
  <si>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</si>
  <si>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</si>
  <si>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</si>
  <si>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</si>
  <si>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</si>
  <si>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</si>
  <si>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</si>
  <si>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</si>
  <si>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</si>
  <si>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</si>
  <si>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</si>
  <si>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</si>
  <si>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</si>
  <si>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</si>
  <si>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</si>
  <si>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</si>
  <si>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</si>
  <si>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</si>
  <si>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</si>
  <si>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</si>
  <si>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</si>
  <si>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</si>
  <si>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</si>
  <si>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</si>
  <si>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</si>
  <si>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</si>
  <si>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</si>
  <si>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</si>
  <si>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</si>
  <si>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</si>
  <si>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</si>
  <si>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</si>
  <si>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</si>
  <si>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</si>
  <si>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</si>
  <si>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</si>
  <si>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</si>
  <si>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</si>
  <si>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</si>
  <si>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</si>
  <si>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</si>
  <si>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</si>
  <si>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</si>
  <si>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</si>
  <si>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</si>
  <si>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</si>
  <si>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</si>
  <si>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</si>
  <si>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</si>
  <si>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</si>
  <si>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</si>
  <si>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</si>
  <si>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</si>
  <si>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</si>
  <si>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</si>
  <si>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</si>
  <si>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</si>
  <si>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</si>
  <si>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</si>
  <si>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</si>
  <si>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</si>
  <si>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</si>
  <si>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</si>
  <si>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</si>
  <si>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</si>
  <si>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</si>
  <si>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</si>
  <si>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</si>
  <si>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</si>
  <si>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</si>
  <si>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</si>
  <si>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</si>
  <si>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</si>
  <si>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</si>
  <si>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</si>
  <si>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</si>
  <si>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</si>
  <si>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</si>
  <si>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</si>
  <si>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</si>
  <si>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</si>
  <si>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</si>
  <si>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</si>
  <si>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</si>
  <si>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</si>
  <si>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</si>
  <si>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</si>
  <si>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</si>
  <si>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</si>
  <si>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</si>
  <si>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</si>
  <si>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</si>
  <si>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</si>
  <si>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</si>
  <si>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</si>
  <si>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</si>
  <si>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</si>
  <si>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</si>
  <si>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</si>
  <si>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</si>
  <si>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</si>
  <si>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</si>
  <si>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</si>
  <si>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</si>
  <si>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</si>
  <si>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</si>
  <si>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</si>
  <si>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</si>
  <si>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</si>
  <si>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</si>
  <si>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</si>
  <si>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</si>
  <si>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</si>
  <si>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</si>
  <si>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</si>
  <si>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</si>
  <si>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</si>
  <si>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</si>
  <si>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</si>
  <si>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</si>
  <si>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</si>
  <si>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</si>
  <si>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</si>
  <si>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</si>
  <si>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</si>
  <si>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</si>
  <si>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</si>
  <si>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</si>
  <si>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</si>
  <si>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</si>
  <si>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</si>
  <si>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</si>
  <si>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</si>
  <si>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</si>
  <si>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</si>
  <si>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</si>
  <si>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</si>
  <si>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</si>
  <si>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</si>
  <si>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</si>
  <si>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</si>
  <si>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</si>
  <si>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</si>
  <si>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</si>
  <si>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</si>
  <si>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</si>
  <si>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</si>
  <si>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</si>
  <si>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</si>
  <si>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</si>
  <si>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</si>
  <si>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</si>
  <si>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</si>
  <si>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</si>
  <si>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</si>
  <si>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</si>
  <si>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</si>
  <si>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</si>
  <si>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</si>
  <si>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</si>
  <si>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</si>
  <si>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</si>
  <si>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</si>
  <si>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</si>
  <si>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</si>
  <si>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</si>
  <si>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</si>
  <si>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</si>
  <si>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</si>
  <si>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</si>
  <si>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</si>
  <si>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</si>
  <si>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</si>
  <si>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</si>
  <si>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</si>
  <si>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</si>
  <si>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</si>
  <si>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</si>
  <si>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</si>
  <si>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</si>
  <si>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</si>
  <si>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</si>
  <si>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</si>
  <si>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</si>
  <si>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</si>
  <si>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</si>
  <si>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</si>
  <si>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</si>
  <si>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</si>
  <si>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</si>
  <si>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</si>
  <si>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</si>
  <si>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</si>
  <si>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</si>
  <si>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</si>
  <si>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</si>
  <si>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</si>
  <si>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</si>
  <si>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</si>
  <si>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</si>
  <si>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</si>
  <si>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</si>
  <si>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</si>
  <si>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</si>
  <si>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</si>
  <si>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</si>
  <si>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</si>
  <si>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</si>
  <si>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</si>
  <si>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</si>
  <si>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</si>
  <si>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</si>
  <si>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</si>
  <si>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</si>
  <si>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</si>
  <si>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</si>
  <si>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</si>
  <si>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</si>
  <si>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</si>
  <si>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</si>
  <si>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</si>
  <si>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</si>
  <si>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</si>
  <si>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</si>
  <si>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</si>
  <si>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</si>
  <si>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</si>
  <si>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</si>
  <si>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</si>
  <si>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</si>
  <si>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</si>
  <si>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</si>
  <si>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</si>
  <si>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</si>
  <si>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</si>
  <si>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</si>
  <si>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</si>
  <si>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</si>
  <si>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</si>
  <si>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</si>
  <si>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</si>
  <si>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</si>
  <si>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</si>
  <si>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</si>
  <si>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</si>
  <si>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</si>
  <si>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</si>
  <si>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</si>
  <si>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</si>
  <si>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</si>
  <si>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</si>
  <si>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</si>
  <si>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</si>
  <si>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</si>
  <si>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</si>
  <si>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</si>
  <si>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</si>
  <si>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</si>
  <si>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</si>
  <si>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</si>
  <si>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</si>
  <si>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</si>
  <si>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</si>
  <si>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</si>
  <si>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</si>
  <si>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</si>
  <si>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</si>
  <si>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</si>
  <si>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</si>
  <si>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</si>
  <si>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</si>
  <si>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</si>
  <si>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</si>
  <si>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</si>
  <si>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</si>
  <si>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</si>
  <si>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</si>
  <si>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</si>
  <si>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</si>
  <si>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</si>
  <si>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</si>
  <si>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</si>
  <si>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</si>
  <si>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</si>
  <si>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</si>
  <si>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</si>
  <si>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</si>
  <si>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</si>
  <si>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</si>
  <si>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</si>
  <si>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</si>
  <si>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</si>
  <si>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</si>
  <si>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</si>
  <si>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</si>
  <si>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</si>
  <si>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</si>
  <si>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</si>
  <si>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</si>
  <si>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</si>
  <si>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</si>
  <si>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</si>
  <si>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</si>
  <si>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</si>
  <si>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</si>
  <si>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</si>
  <si>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</si>
  <si>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</si>
  <si>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</si>
  <si>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</si>
  <si>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</si>
  <si>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</si>
  <si>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</si>
  <si>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</si>
  <si>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</si>
  <si>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</si>
  <si>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</si>
  <si>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</si>
  <si>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</si>
  <si>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</si>
  <si>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</si>
  <si>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</si>
  <si>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</si>
  <si>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</si>
  <si>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</si>
  <si>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</si>
  <si>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</si>
  <si>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</si>
  <si>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</si>
  <si>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</si>
  <si>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</si>
  <si>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</si>
  <si>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</si>
  <si>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</si>
  <si>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</si>
  <si>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</si>
  <si>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</si>
  <si>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</si>
  <si>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</si>
  <si>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</si>
  <si>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</si>
  <si>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</si>
  <si>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</si>
  <si>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</si>
  <si>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</si>
  <si>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</si>
  <si>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</si>
  <si>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</si>
  <si>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</si>
  <si>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</si>
  <si>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</si>
  <si>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</si>
  <si>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</si>
  <si>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</si>
  <si>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</si>
  <si>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</si>
  <si>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</si>
  <si>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</si>
  <si>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</si>
  <si>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</si>
  <si>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</si>
  <si>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</si>
  <si>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</si>
  <si>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</si>
  <si>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</si>
  <si>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</si>
  <si>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</si>
  <si>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</si>
  <si>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</si>
  <si>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</si>
  <si>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</si>
  <si>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</si>
  <si>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</si>
  <si>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</si>
  <si>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</si>
  <si>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</si>
  <si>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</si>
  <si>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</si>
  <si>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</si>
  <si>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</si>
  <si>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</si>
  <si>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</si>
  <si>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</si>
  <si>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</si>
  <si>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</si>
  <si>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</si>
  <si>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</si>
  <si>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</si>
  <si>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</si>
  <si>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</si>
  <si>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</si>
  <si>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</si>
  <si>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</si>
  <si>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</si>
  <si>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</si>
  <si>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</si>
  <si>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</si>
  <si>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</si>
  <si>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</si>
  <si>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</si>
  <si>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</si>
  <si>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</si>
  <si>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</si>
  <si>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</si>
  <si>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</si>
  <si>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</si>
  <si>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</si>
  <si>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</si>
  <si>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</si>
  <si>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</si>
  <si>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</si>
  <si>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</si>
  <si>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</si>
  <si>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</si>
  <si>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</si>
  <si>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</si>
  <si>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</si>
  <si>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</si>
  <si>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</si>
  <si>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</si>
  <si>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</si>
  <si>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</si>
  <si>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</si>
  <si>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</si>
  <si>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</si>
  <si>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</si>
  <si>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</si>
  <si>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</si>
  <si>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</si>
  <si>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</si>
  <si>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</si>
  <si>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</si>
  <si>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</si>
  <si>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</si>
  <si>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</si>
  <si>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</si>
  <si>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</si>
  <si>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</si>
  <si>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</si>
  <si>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</si>
  <si>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</si>
  <si>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</si>
  <si>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</si>
  <si>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</si>
  <si>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</si>
  <si>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</si>
  <si>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</si>
  <si>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</si>
  <si>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</si>
  <si>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</si>
  <si>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</si>
  <si>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</si>
  <si>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</si>
  <si>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</si>
  <si>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</si>
  <si>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</si>
  <si>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</si>
  <si>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</si>
  <si>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</si>
  <si>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</si>
  <si>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</si>
  <si>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</si>
  <si>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</si>
  <si>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</si>
  <si>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</si>
  <si>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</si>
  <si>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</si>
  <si>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</si>
  <si>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</si>
  <si>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</si>
  <si>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</si>
  <si>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</si>
  <si>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</si>
  <si>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</si>
  <si>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</si>
  <si>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</si>
  <si>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</si>
  <si>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</si>
  <si>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</si>
  <si>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</si>
  <si>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</si>
  <si>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</si>
  <si>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</si>
  <si>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</si>
  <si>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</si>
  <si>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</si>
  <si>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</si>
  <si>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</si>
  <si>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</si>
  <si>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</si>
  <si>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</si>
  <si>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</si>
  <si>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</si>
  <si>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</si>
  <si>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</si>
  <si>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</si>
  <si>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</si>
  <si>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</si>
  <si>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</si>
  <si>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</si>
  <si>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</si>
  <si>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</si>
  <si>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</si>
  <si>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</si>
  <si>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</si>
  <si>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</si>
  <si>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</si>
  <si>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</si>
  <si>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</si>
  <si>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</si>
  <si>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</si>
  <si>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</si>
  <si>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</si>
  <si>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</si>
  <si>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</si>
  <si>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</si>
  <si>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</si>
  <si>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</si>
  <si>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</si>
  <si>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</si>
  <si>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</si>
  <si>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</si>
  <si>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</si>
  <si>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</si>
  <si>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</si>
  <si>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</si>
  <si>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</si>
  <si>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</si>
  <si>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</si>
  <si>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</si>
  <si>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</si>
  <si>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</si>
  <si>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</si>
  <si>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</si>
  <si>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</si>
  <si>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</si>
  <si>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</si>
  <si>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</si>
  <si>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</si>
  <si>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</si>
  <si>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</si>
  <si>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</si>
  <si>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</si>
  <si>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</si>
  <si>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</si>
  <si>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</si>
  <si>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</si>
  <si>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</si>
  <si>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</si>
  <si>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</si>
  <si>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</si>
  <si>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</si>
  <si>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</si>
  <si>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</si>
  <si>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</si>
  <si>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</si>
  <si>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</si>
  <si>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</si>
  <si>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</si>
  <si>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</si>
  <si>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</si>
  <si>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</si>
  <si>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</si>
  <si>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</si>
  <si>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</si>
  <si>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</si>
  <si>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</si>
  <si>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</si>
  <si>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</si>
  <si>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</si>
  <si>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</si>
  <si>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</si>
  <si>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</si>
  <si>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</si>
  <si>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</si>
  <si>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</si>
  <si>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</si>
  <si>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</si>
  <si>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</si>
  <si>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</si>
  <si>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</si>
  <si>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</si>
  <si>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</si>
  <si>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</si>
  <si>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</si>
  <si>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</si>
  <si>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</si>
  <si>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</si>
  <si>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</si>
  <si>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</si>
  <si>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</si>
  <si>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</si>
  <si>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</si>
  <si>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</si>
  <si>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</si>
  <si>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</si>
  <si>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</si>
  <si>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</si>
  <si>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</si>
  <si>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</si>
  <si>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</si>
  <si>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</si>
  <si>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</si>
  <si>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</si>
  <si>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</si>
  <si>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</si>
  <si>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</si>
  <si>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</si>
  <si>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</si>
  <si>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</si>
  <si>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</si>
  <si>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</si>
  <si>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</si>
  <si>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</si>
  <si>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</si>
  <si>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</si>
  <si>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</si>
  <si>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</si>
  <si>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</si>
  <si>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</si>
  <si>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</si>
  <si>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</si>
  <si>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</si>
  <si>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</si>
  <si>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</si>
  <si>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</si>
  <si>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</si>
  <si>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</si>
  <si>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</si>
  <si>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</si>
  <si>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</si>
  <si>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</si>
  <si>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</si>
  <si>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</si>
  <si>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</si>
  <si>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</si>
  <si>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</si>
  <si>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</si>
  <si>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</si>
  <si>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</si>
  <si>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</si>
  <si>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</si>
  <si>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</si>
  <si>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</si>
  <si>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</si>
  <si>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</si>
  <si>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</si>
  <si>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</si>
  <si>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</si>
  <si>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</si>
  <si>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</si>
  <si>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</si>
  <si>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</si>
  <si>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</si>
  <si>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</si>
  <si>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</si>
  <si>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</si>
  <si>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</si>
  <si>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</si>
  <si>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</si>
  <si>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</si>
  <si>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</si>
  <si>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</si>
  <si>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</si>
  <si>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</si>
  <si>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</si>
  <si>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</si>
  <si>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</si>
  <si>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</si>
  <si>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</si>
  <si>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</si>
  <si>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</si>
  <si>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</si>
  <si>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</si>
  <si>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</si>
  <si>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</si>
  <si>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</si>
  <si>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</si>
  <si>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</si>
  <si>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</si>
  <si>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</si>
  <si>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</si>
  <si>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</si>
  <si>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</si>
  <si>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</si>
  <si>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</si>
  <si>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</si>
  <si>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</si>
  <si>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</si>
  <si>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</si>
  <si>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</si>
  <si>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</si>
  <si>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</si>
  <si>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</si>
  <si>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</si>
  <si>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</si>
  <si>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</si>
  <si>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</si>
  <si>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</si>
  <si>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</si>
  <si>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</si>
  <si>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</si>
  <si>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</si>
  <si>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</si>
  <si>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</si>
  <si>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</si>
  <si>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</si>
  <si>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</si>
  <si>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</si>
  <si>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</si>
  <si>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</si>
  <si>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</si>
  <si>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</si>
  <si>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</si>
  <si>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</si>
  <si>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</si>
  <si>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</si>
  <si>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</si>
  <si>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</si>
  <si>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</si>
  <si>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</si>
  <si>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</si>
  <si>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</si>
  <si>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</si>
  <si>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</si>
  <si>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</si>
  <si>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</si>
  <si>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</si>
  <si>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</si>
  <si>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</si>
  <si>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</si>
  <si>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</si>
  <si>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</si>
  <si>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</si>
  <si>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</si>
  <si>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</si>
  <si>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</si>
  <si>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</si>
  <si>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</si>
  <si>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</si>
  <si>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</si>
  <si>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</si>
  <si>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</si>
  <si>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</si>
  <si>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</si>
  <si>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</si>
  <si>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</si>
  <si>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</si>
  <si>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</si>
  <si>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</si>
  <si>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</si>
  <si>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</si>
  <si>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</si>
  <si>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</si>
  <si>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</si>
  <si>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</si>
  <si>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</si>
  <si>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</si>
  <si>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</si>
  <si>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</si>
  <si>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</si>
  <si>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</si>
  <si>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</si>
  <si>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</si>
  <si>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</si>
  <si>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</si>
  <si>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</si>
  <si>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</si>
  <si>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</si>
  <si>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</si>
  <si>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</si>
  <si>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</si>
  <si>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</si>
  <si>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</si>
  <si>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</si>
  <si>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</si>
  <si>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</si>
  <si>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</si>
  <si>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</si>
  <si>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</si>
  <si>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</si>
  <si>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</si>
  <si>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</si>
  <si>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</si>
  <si>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</si>
  <si>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</si>
  <si>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</si>
  <si>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</si>
  <si>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</si>
  <si>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</si>
  <si>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</si>
  <si>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</si>
  <si>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</si>
  <si>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</si>
  <si>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</si>
  <si>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</si>
  <si>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</si>
  <si>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</si>
  <si>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</si>
  <si>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</si>
  <si>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</si>
  <si>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</si>
  <si>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</si>
  <si>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</si>
  <si>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</si>
  <si>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</si>
  <si>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</si>
  <si>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</si>
  <si>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</si>
  <si>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</si>
  <si>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</si>
  <si>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</si>
  <si>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</si>
  <si>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</si>
  <si>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</si>
  <si>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</si>
  <si>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</si>
  <si>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</si>
  <si>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</si>
  <si>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</si>
  <si>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</si>
  <si>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</si>
  <si>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</si>
  <si>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</si>
  <si>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</si>
  <si>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</si>
  <si>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</si>
  <si>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</si>
  <si>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</si>
  <si>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</si>
  <si>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</si>
  <si>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</si>
  <si>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</si>
  <si>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</si>
  <si>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</si>
  <si>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</si>
  <si>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</si>
  <si>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</si>
  <si>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</si>
  <si>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</si>
  <si>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</si>
  <si>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</si>
  <si>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</si>
  <si>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</si>
  <si>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</si>
  <si>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</si>
  <si>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</si>
  <si>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</si>
  <si>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</si>
  <si>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</si>
  <si>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</si>
  <si>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</si>
  <si>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</si>
  <si>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</si>
  <si>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</si>
  <si>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</si>
  <si>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</si>
  <si>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</si>
  <si>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</si>
  <si>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</si>
  <si>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</si>
  <si>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</si>
  <si>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</si>
  <si>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</si>
  <si>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</si>
  <si>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</si>
  <si>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</si>
  <si>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</si>
  <si>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</si>
  <si>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</si>
  <si>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</si>
  <si>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</si>
  <si>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</si>
  <si>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</si>
  <si>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</si>
  <si>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</si>
  <si>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</si>
  <si>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</si>
  <si>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</si>
  <si>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</si>
  <si>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</si>
  <si>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</si>
  <si>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</si>
  <si>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</si>
  <si>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</si>
  <si>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</si>
  <si>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</si>
  <si>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</si>
  <si>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</si>
  <si>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</si>
  <si>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</si>
  <si>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</si>
  <si>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</si>
  <si>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</si>
  <si>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</si>
  <si>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</si>
  <si>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</si>
  <si>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</si>
  <si>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</si>
  <si>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</si>
  <si>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</si>
  <si>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</si>
  <si>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</si>
  <si>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</si>
  <si>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</si>
  <si>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</si>
  <si>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</si>
  <si>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</si>
  <si>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</si>
  <si>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</si>
  <si>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</si>
  <si>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</si>
  <si>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</si>
  <si>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</si>
  <si>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</si>
  <si>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</si>
  <si>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</si>
  <si>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</si>
  <si>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</si>
  <si>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</si>
  <si>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</si>
  <si>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</si>
  <si>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</si>
  <si>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</si>
  <si>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</si>
  <si>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</si>
  <si>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</si>
  <si>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</si>
  <si>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</si>
  <si>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</si>
  <si>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</si>
  <si>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</si>
  <si>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</si>
  <si>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</si>
  <si>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</si>
  <si>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</si>
  <si>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</si>
  <si>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</si>
  <si>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</si>
  <si>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</si>
  <si>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</si>
  <si>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</si>
  <si>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</si>
  <si>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</si>
  <si>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</si>
  <si>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</si>
  <si>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</si>
  <si>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</si>
  <si>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</si>
  <si>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</si>
  <si>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</si>
  <si>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</si>
  <si>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</si>
  <si>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</si>
  <si>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</si>
  <si>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</si>
  <si>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</si>
  <si>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</si>
  <si>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</si>
  <si>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</si>
  <si>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</si>
  <si>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</si>
  <si>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</si>
  <si>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</si>
  <si>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</si>
  <si>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</si>
  <si>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</si>
  <si>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</si>
  <si>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</si>
  <si>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</si>
  <si>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</si>
  <si>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</si>
  <si>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</si>
  <si>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</si>
  <si>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</si>
  <si>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</si>
  <si>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</si>
  <si>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</si>
  <si>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</si>
  <si>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</si>
  <si>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</si>
  <si>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</si>
  <si>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</si>
  <si>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</si>
  <si>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</si>
  <si>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</si>
  <si>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</si>
  <si>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</si>
  <si>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</si>
  <si>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</si>
  <si>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</si>
  <si>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</si>
  <si>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</si>
  <si>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</si>
  <si>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</si>
  <si>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</si>
  <si>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</si>
  <si>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</si>
  <si>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</si>
  <si>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</si>
  <si>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</si>
  <si>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</si>
  <si>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</si>
  <si>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</si>
  <si>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</si>
  <si>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</si>
  <si>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</si>
  <si>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</si>
  <si>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</si>
  <si>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</si>
  <si>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</si>
  <si>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</si>
  <si>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</si>
  <si>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</si>
  <si>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</si>
  <si>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</si>
  <si>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</si>
  <si>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</si>
  <si>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</si>
  <si>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</si>
  <si>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</si>
  <si>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</si>
  <si>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</si>
  <si>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</si>
  <si>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</si>
  <si>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</si>
  <si>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</si>
  <si>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</si>
  <si>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</si>
  <si>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</si>
  <si>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</si>
  <si>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</si>
  <si>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</si>
  <si>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</si>
  <si>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</si>
  <si>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</si>
  <si>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</si>
  <si>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</si>
  <si>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</si>
  <si>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</si>
  <si>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</si>
  <si>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</si>
  <si>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</si>
  <si>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</si>
  <si>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</si>
  <si>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</si>
  <si>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</si>
  <si>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</si>
  <si>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</si>
  <si>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</si>
  <si>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</si>
  <si>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</si>
  <si>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</si>
  <si>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</si>
  <si>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</si>
  <si>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</si>
  <si>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</si>
  <si>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</si>
  <si>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</si>
  <si>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</si>
  <si>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</si>
  <si>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</si>
  <si>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</si>
  <si>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</si>
  <si>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</si>
  <si>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</si>
  <si>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</si>
  <si>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</si>
  <si>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</si>
  <si>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</si>
  <si>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</si>
  <si>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</si>
  <si>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</si>
  <si>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</si>
  <si>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</si>
  <si>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</si>
  <si>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</si>
  <si>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</si>
  <si>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</si>
  <si>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</si>
  <si>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</si>
  <si>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</si>
  <si>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</si>
  <si>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</si>
  <si>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</si>
  <si>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</si>
  <si>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</si>
  <si>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</si>
  <si>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</si>
  <si>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</si>
  <si>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</si>
  <si>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</si>
  <si>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</si>
  <si>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</si>
  <si>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</si>
  <si>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</si>
  <si>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</si>
  <si>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</si>
  <si>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</si>
  <si>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</si>
  <si>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</si>
  <si>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</si>
  <si>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</si>
  <si>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</si>
  <si>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</si>
  <si>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</si>
  <si>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</si>
  <si>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</si>
  <si>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</si>
  <si>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</si>
  <si>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</si>
  <si>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</si>
  <si>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</si>
  <si>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</si>
  <si>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</si>
  <si>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</si>
  <si>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</si>
  <si>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</si>
  <si>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</si>
  <si>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</si>
  <si>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</si>
  <si>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</si>
  <si>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</si>
  <si>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</si>
  <si>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</si>
  <si>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</si>
  <si>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</si>
  <si>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</si>
  <si>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</si>
  <si>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</si>
  <si>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</si>
  <si>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</si>
  <si>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</si>
  <si>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</si>
  <si>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</si>
  <si>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</si>
  <si>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</si>
  <si>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</si>
  <si>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</si>
  <si>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</si>
  <si>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</si>
  <si>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</si>
  <si>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</si>
  <si>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</si>
  <si>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</si>
  <si>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</si>
  <si>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</si>
  <si>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</si>
  <si>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</si>
  <si>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</si>
  <si>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</si>
  <si>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</si>
  <si>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</si>
  <si>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</si>
  <si>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</si>
  <si>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</si>
  <si>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</si>
  <si>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</si>
  <si>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</si>
  <si>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</si>
  <si>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</si>
  <si>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</si>
  <si>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</si>
  <si>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</si>
  <si>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</si>
  <si>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</si>
  <si>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</si>
  <si>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</si>
  <si>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</si>
  <si>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</si>
  <si>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</si>
  <si>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</si>
  <si>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</si>
  <si>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</si>
  <si>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</si>
  <si>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</si>
  <si>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</si>
  <si>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</si>
  <si>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</si>
  <si>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</si>
  <si>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</si>
  <si>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</si>
  <si>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</si>
  <si>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</si>
  <si>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</si>
  <si>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</si>
  <si>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</si>
  <si>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</si>
  <si>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</si>
  <si>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</si>
  <si>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</si>
  <si>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</si>
  <si>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</si>
  <si>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</si>
  <si>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</si>
  <si>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</si>
  <si>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</si>
  <si>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</si>
  <si>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</si>
  <si>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</si>
  <si>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</si>
  <si>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</si>
  <si>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</si>
  <si>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</si>
  <si>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</si>
  <si>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</si>
  <si>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</si>
  <si>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</si>
  <si>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</si>
  <si>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</si>
  <si>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</si>
  <si>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</si>
  <si>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</si>
  <si>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</si>
  <si>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</si>
  <si>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</si>
  <si>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</si>
  <si>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</si>
  <si>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</si>
  <si>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</si>
  <si>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</si>
  <si>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</si>
  <si>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</si>
  <si>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</si>
  <si>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</si>
  <si>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</si>
  <si>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</si>
  <si>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</si>
  <si>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</si>
  <si>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</si>
  <si>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</si>
  <si>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</si>
  <si>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</si>
  <si>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</si>
  <si>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</si>
  <si>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</si>
  <si>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</si>
  <si>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</si>
  <si>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</si>
  <si>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</si>
  <si>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</si>
  <si>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</si>
  <si>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</si>
  <si>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</si>
  <si>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</si>
  <si>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</si>
  <si>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</si>
  <si>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</si>
  <si>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</si>
  <si>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</si>
  <si>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</si>
  <si>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</si>
  <si>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</si>
  <si>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</si>
  <si>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</si>
  <si>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</si>
  <si>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</si>
  <si>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</si>
  <si>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</si>
  <si>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</si>
  <si>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</si>
  <si>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</si>
  <si>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</si>
  <si>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</si>
  <si>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</si>
  <si>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</si>
  <si>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</si>
  <si>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</si>
  <si>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</si>
  <si>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</si>
  <si>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</si>
  <si>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</si>
  <si>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</si>
  <si>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</si>
  <si>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</si>
  <si>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</si>
  <si>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</si>
  <si>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</si>
  <si>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</si>
  <si>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</si>
  <si>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</si>
  <si>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</si>
  <si>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</si>
  <si>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</si>
  <si>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</si>
  <si>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</si>
  <si>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</si>
  <si>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</si>
  <si>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</si>
  <si>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</si>
  <si>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</si>
  <si>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</si>
  <si>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</si>
  <si>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</si>
  <si>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</si>
  <si>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</si>
  <si>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</si>
  <si>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</si>
  <si>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</si>
  <si>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</si>
  <si>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</si>
  <si>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</si>
  <si>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</si>
  <si>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</si>
  <si>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</si>
  <si>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</si>
  <si>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</si>
  <si>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</si>
  <si>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</si>
  <si>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</si>
  <si>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</si>
  <si>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</si>
  <si>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</si>
  <si>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</si>
  <si>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</si>
  <si>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</si>
  <si>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</si>
  <si>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</si>
  <si>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</si>
  <si>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</si>
  <si>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</si>
  <si>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</si>
  <si>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</si>
  <si>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</si>
  <si>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</si>
  <si>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</si>
  <si>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</si>
  <si>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</si>
  <si>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</si>
  <si>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</si>
  <si>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</si>
  <si>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</si>
  <si>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</si>
  <si>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</si>
  <si>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</si>
  <si>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</si>
  <si>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</si>
  <si>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</si>
  <si>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</si>
  <si>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</si>
  <si>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</si>
  <si>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</si>
  <si>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</si>
  <si>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</si>
  <si>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</si>
  <si>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</si>
  <si>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</si>
  <si>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</si>
  <si>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</si>
  <si>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</si>
  <si>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</si>
  <si>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</si>
  <si>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</si>
  <si>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</si>
  <si>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</si>
  <si>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</si>
  <si>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</si>
  <si>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</si>
  <si>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</si>
  <si>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</si>
  <si>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</si>
  <si>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</si>
  <si>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</si>
  <si>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</si>
  <si>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</si>
  <si>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</si>
  <si>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</si>
  <si>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</si>
  <si>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</si>
  <si>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</si>
  <si>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</si>
  <si>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</si>
  <si>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</si>
  <si>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</si>
  <si>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</si>
  <si>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</si>
  <si>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</si>
  <si>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</si>
  <si>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</si>
  <si>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</si>
  <si>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</si>
  <si>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</si>
  <si>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</si>
  <si>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</si>
  <si>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</si>
  <si>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</si>
  <si>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</si>
  <si>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</si>
  <si>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</si>
  <si>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</si>
  <si>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</si>
  <si>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</si>
  <si>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</si>
  <si>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</si>
  <si>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</si>
  <si>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</si>
  <si>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</si>
  <si>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</si>
  <si>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</si>
  <si>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</si>
  <si>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</si>
  <si>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</si>
  <si>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</si>
  <si>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</si>
  <si>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</si>
  <si>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</si>
  <si>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</si>
  <si>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</si>
  <si>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</si>
  <si>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</si>
  <si>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</si>
  <si>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</si>
  <si>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</si>
  <si>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</si>
  <si>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</si>
  <si>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</si>
  <si>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</si>
  <si>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</si>
  <si>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</si>
  <si>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</si>
  <si>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</si>
  <si>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</si>
  <si>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</si>
  <si>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</si>
  <si>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</si>
  <si>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</si>
  <si>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</si>
  <si>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</si>
  <si>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</si>
  <si>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</si>
  <si>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</si>
  <si>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</si>
  <si>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</si>
  <si>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</si>
  <si>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</si>
  <si>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</si>
  <si>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</si>
  <si>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</si>
  <si>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</si>
  <si>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</si>
  <si>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</si>
  <si>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</si>
  <si>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</si>
  <si>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</si>
  <si>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</si>
  <si>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</si>
  <si>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</si>
  <si>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</si>
  <si>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</si>
  <si>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</si>
  <si>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</si>
  <si>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</si>
  <si>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</si>
  <si>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</si>
  <si>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</si>
  <si>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</si>
  <si>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</si>
  <si>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</si>
  <si>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</si>
  <si>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</si>
  <si>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</si>
  <si>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</si>
  <si>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</si>
  <si>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</si>
  <si>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</si>
  <si>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</si>
  <si>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</si>
  <si>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</si>
  <si>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</si>
  <si>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</si>
  <si>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</si>
  <si>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</si>
  <si>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</si>
  <si>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</si>
  <si>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</si>
  <si>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</si>
  <si>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</si>
  <si>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</si>
  <si>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</si>
  <si>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</si>
  <si>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</si>
  <si>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</si>
  <si>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</si>
  <si>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</si>
  <si>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</si>
  <si>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</si>
  <si>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</si>
  <si>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</si>
  <si>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</si>
  <si>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</si>
  <si>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</si>
  <si>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</si>
  <si>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</si>
  <si>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</si>
  <si>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</si>
  <si>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</si>
  <si>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</si>
  <si>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</si>
  <si>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</si>
  <si>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</si>
  <si>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</si>
  <si>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</si>
  <si>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</si>
  <si>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</si>
  <si>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</si>
  <si>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</si>
  <si>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</si>
  <si>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</si>
  <si>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</si>
  <si>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</si>
  <si>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</si>
  <si>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</si>
  <si>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</si>
  <si>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</si>
  <si>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</si>
  <si>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</si>
  <si>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</si>
  <si>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</si>
  <si>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</si>
  <si>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</si>
  <si>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</si>
  <si>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</si>
  <si>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</si>
  <si>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</si>
  <si>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</si>
  <si>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</si>
  <si>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</si>
  <si>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</si>
  <si>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</si>
  <si>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</si>
  <si>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</si>
  <si>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</si>
  <si>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</si>
  <si>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</si>
  <si>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</si>
  <si>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</si>
  <si>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</si>
  <si>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</si>
  <si>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</si>
  <si>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</si>
  <si>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</si>
  <si>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</si>
  <si>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</si>
  <si>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</si>
  <si>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</si>
  <si>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</si>
  <si>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</si>
  <si>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</si>
  <si>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</si>
  <si>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</si>
  <si>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</si>
  <si>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</si>
  <si>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</si>
  <si>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</si>
  <si>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</si>
  <si>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</si>
  <si>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</si>
  <si>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</si>
  <si>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</si>
  <si>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</si>
  <si>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</si>
  <si>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</si>
  <si>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</si>
  <si>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</si>
  <si>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</si>
  <si>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</si>
  <si>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</si>
  <si>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</si>
  <si>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</si>
  <si>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</si>
  <si>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</si>
  <si>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</si>
  <si>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</si>
  <si>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</si>
  <si>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</si>
  <si>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</si>
  <si>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</si>
  <si>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</si>
  <si>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</si>
  <si>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</si>
  <si>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</si>
  <si>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</si>
  <si>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</si>
  <si>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</si>
  <si>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</si>
  <si>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</si>
  <si>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</si>
  <si>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</si>
  <si>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</si>
  <si>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</si>
  <si>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</si>
  <si>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</si>
  <si>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</si>
  <si>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</si>
  <si>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</si>
  <si>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</si>
  <si>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</si>
  <si>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</si>
  <si>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</si>
  <si>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</si>
  <si>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</si>
  <si>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</si>
  <si>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</si>
  <si>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</si>
  <si>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</si>
  <si>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</si>
  <si>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</si>
  <si>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</si>
  <si>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</si>
  <si>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</si>
  <si>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</si>
  <si>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</si>
  <si>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</si>
  <si>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</si>
  <si>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</si>
  <si>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</si>
  <si>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</si>
  <si>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</si>
  <si>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</si>
  <si>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</si>
  <si>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</si>
  <si>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</si>
  <si>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</si>
  <si>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</si>
  <si>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</si>
  <si>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</si>
  <si>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</si>
  <si>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</si>
  <si>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</si>
  <si>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</si>
  <si>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</si>
  <si>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</si>
  <si>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</si>
  <si>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</si>
  <si>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</si>
  <si>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</si>
  <si>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</si>
  <si>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</si>
  <si>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</si>
  <si>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</si>
  <si>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</si>
  <si>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</si>
  <si>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</si>
  <si>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</si>
  <si>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</si>
  <si>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</si>
  <si>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</si>
  <si>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</si>
  <si>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</si>
  <si>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</si>
  <si>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</si>
  <si>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</si>
  <si>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</si>
  <si>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</si>
  <si>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</si>
  <si>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</si>
  <si>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</si>
  <si>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</si>
  <si>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</si>
  <si>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</si>
  <si>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</si>
  <si>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</si>
  <si>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</si>
  <si>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</si>
  <si>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</si>
  <si>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</si>
  <si>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</si>
  <si>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</si>
  <si>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</si>
  <si>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</si>
  <si>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</si>
  <si>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</si>
  <si>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</si>
  <si>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</si>
  <si>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</si>
  <si>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</si>
  <si>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</si>
  <si>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</si>
  <si>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</si>
  <si>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</si>
  <si>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</si>
  <si>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</si>
  <si>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</si>
  <si>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</si>
  <si>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</si>
  <si>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</si>
  <si>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</si>
  <si>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</si>
  <si>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</si>
  <si>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</si>
  <si>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</si>
  <si>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</si>
  <si>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</si>
  <si>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</si>
  <si>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</si>
  <si>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</si>
  <si>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</si>
  <si>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</si>
  <si>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</si>
  <si>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</si>
  <si>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</si>
  <si>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</si>
  <si>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</si>
  <si>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</si>
  <si>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</si>
  <si>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</si>
  <si>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</si>
  <si>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</si>
  <si>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</si>
  <si>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</si>
  <si>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</si>
  <si>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</si>
  <si>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</si>
  <si>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</si>
  <si>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</si>
  <si>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</si>
  <si>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</si>
  <si>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</si>
  <si>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</si>
  <si>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</si>
  <si>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</si>
  <si>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</si>
  <si>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</si>
  <si>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</si>
  <si>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</si>
  <si>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</si>
  <si>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</si>
  <si>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</si>
  <si>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</si>
  <si>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</si>
  <si>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</si>
  <si>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</si>
  <si>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</si>
  <si>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</si>
  <si>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</si>
  <si>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</si>
  <si>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</si>
  <si>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</si>
  <si>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</si>
  <si>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</si>
  <si>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</si>
  <si>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</si>
  <si>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</si>
  <si>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</si>
  <si>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</si>
  <si>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</si>
  <si>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</si>
  <si>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</si>
  <si>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</si>
  <si>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</si>
  <si>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</si>
  <si>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</si>
  <si>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</si>
  <si>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</si>
  <si>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</si>
  <si>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</si>
  <si>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</si>
  <si>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</si>
  <si>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</si>
  <si>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</si>
  <si>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</si>
  <si>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</si>
  <si>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</si>
  <si>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</si>
  <si>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</si>
  <si>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</si>
  <si>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</si>
  <si>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</si>
  <si>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</si>
  <si>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</si>
  <si>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</si>
  <si>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</si>
  <si>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</si>
  <si>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</si>
  <si>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</si>
  <si>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</si>
  <si>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</si>
  <si>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</si>
  <si>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</si>
  <si>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</si>
  <si>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</si>
  <si>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</si>
  <si>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</si>
  <si>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</si>
  <si>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</si>
  <si>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</si>
  <si>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</si>
  <si>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</si>
  <si>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</si>
  <si>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</si>
  <si>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</si>
  <si>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</si>
  <si>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</si>
  <si>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</si>
  <si>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</si>
  <si>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</si>
  <si>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</si>
  <si>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</si>
  <si>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</si>
  <si>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</si>
  <si>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</si>
  <si>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</si>
  <si>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</si>
  <si>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</si>
  <si>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</si>
  <si>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</si>
  <si>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</si>
  <si>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</si>
  <si>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</si>
  <si>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</si>
  <si>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</si>
  <si>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</si>
  <si>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</si>
  <si>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</si>
  <si>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</si>
  <si>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</si>
  <si>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</si>
  <si>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</si>
  <si>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</si>
  <si>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</si>
  <si>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</si>
  <si>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</si>
  <si>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</si>
  <si>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</si>
  <si>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</si>
  <si>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</si>
  <si>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</si>
  <si>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</si>
  <si>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</si>
  <si>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</si>
  <si>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</si>
  <si>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</si>
  <si>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</si>
  <si>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</si>
  <si>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</si>
  <si>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</si>
  <si>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</si>
  <si>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</si>
  <si>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</si>
  <si>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</si>
  <si>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</si>
  <si>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</si>
  <si>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</si>
  <si>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</si>
  <si>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</si>
  <si>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</si>
  <si>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</si>
  <si>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</si>
  <si>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</si>
  <si>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</si>
  <si>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</si>
  <si>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</si>
  <si>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</si>
  <si>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</si>
  <si>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</si>
  <si>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</si>
  <si>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</si>
  <si>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</si>
  <si>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</si>
  <si>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</si>
  <si>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</si>
  <si>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</si>
  <si>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</si>
  <si>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</si>
  <si>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</si>
  <si>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</si>
  <si>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</si>
  <si>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</si>
  <si>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</si>
  <si>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</si>
  <si>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</si>
  <si>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</si>
  <si>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</si>
  <si>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</si>
  <si>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</si>
  <si>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</si>
  <si>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</si>
  <si>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</si>
  <si>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</si>
  <si>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</si>
  <si>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</si>
  <si>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</si>
  <si>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</si>
  <si>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</si>
  <si>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</si>
  <si>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</si>
  <si>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</si>
  <si>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</si>
  <si>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</si>
  <si>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</si>
  <si>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</si>
  <si>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</si>
  <si>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</si>
  <si>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</si>
  <si>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</si>
  <si>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</si>
  <si>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</si>
  <si>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</si>
  <si>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</si>
  <si>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</si>
  <si>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</si>
  <si>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</si>
  <si>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</si>
  <si>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</si>
  <si>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</si>
  <si>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</si>
  <si>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</si>
  <si>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</si>
  <si>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</si>
  <si>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</si>
  <si>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</si>
  <si>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</si>
  <si>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</si>
  <si>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</si>
  <si>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</si>
  <si>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</si>
  <si>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</si>
  <si>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</si>
  <si>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</si>
  <si>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</si>
  <si>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</si>
  <si>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</si>
  <si>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</si>
  <si>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</si>
  <si>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</si>
  <si>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</si>
  <si>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</si>
  <si>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</si>
  <si>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</si>
  <si>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</si>
  <si>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</si>
  <si>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</si>
  <si>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</si>
  <si>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</si>
  <si>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</si>
  <si>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</si>
  <si>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</si>
  <si>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</si>
  <si>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</si>
  <si>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</si>
  <si>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</si>
  <si>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</si>
  <si>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</si>
  <si>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</si>
  <si>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</si>
  <si>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</si>
  <si>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</si>
  <si>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</si>
  <si>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</si>
  <si>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</si>
  <si>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</si>
  <si>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</si>
  <si>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</si>
  <si>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</si>
  <si>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</si>
  <si>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</si>
  <si>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</si>
  <si>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</si>
  <si>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</si>
  <si>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</si>
  <si>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</si>
  <si>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</si>
  <si>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</si>
  <si>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</si>
  <si>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</si>
  <si>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</si>
  <si>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</si>
  <si>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</si>
  <si>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</si>
  <si>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</si>
  <si>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</si>
  <si>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</si>
  <si>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</si>
  <si>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</si>
  <si>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</si>
  <si>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</si>
  <si>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</si>
  <si>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</si>
  <si>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</si>
  <si>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</si>
  <si>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</si>
  <si>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</si>
  <si>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</si>
  <si>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</si>
  <si>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</si>
  <si>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</si>
  <si>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</si>
  <si>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</si>
  <si>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</si>
  <si>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</si>
  <si>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</si>
  <si>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</si>
  <si>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</si>
  <si>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</si>
  <si>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</si>
  <si>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</si>
  <si>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</si>
  <si>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</si>
  <si>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</si>
  <si>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</si>
  <si>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</si>
  <si>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</si>
  <si>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</si>
  <si>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</si>
  <si>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</si>
  <si>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</si>
  <si>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</si>
  <si>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</si>
  <si>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</si>
  <si>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</si>
  <si>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</si>
  <si>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</si>
  <si>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</si>
  <si>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</si>
  <si>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</si>
  <si>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</si>
  <si>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</si>
  <si>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</si>
  <si>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</si>
  <si>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</si>
  <si>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</si>
  <si>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</si>
  <si>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</si>
  <si>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</si>
  <si>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</si>
  <si>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</si>
  <si>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</si>
  <si>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</si>
  <si>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</si>
  <si>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</si>
  <si>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</si>
  <si>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</si>
  <si>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</si>
  <si>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</si>
  <si>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</si>
  <si>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</si>
  <si>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</si>
  <si>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</si>
  <si>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</si>
  <si>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</si>
  <si>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</si>
  <si>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</si>
  <si>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</si>
  <si>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</si>
  <si>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</si>
  <si>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</si>
  <si>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</si>
  <si>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</si>
  <si>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</si>
  <si>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</si>
  <si>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</si>
  <si>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</si>
  <si>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</si>
  <si>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</si>
  <si>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</si>
  <si>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</si>
  <si>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</si>
  <si>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</si>
  <si>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</si>
  <si>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</si>
  <si>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</si>
  <si>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</si>
  <si>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</si>
  <si>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</si>
  <si>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</si>
  <si>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</si>
  <si>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</si>
  <si>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</si>
  <si>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</si>
  <si>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</si>
  <si>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</si>
  <si>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</si>
  <si>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</si>
  <si>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</si>
  <si>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</si>
  <si>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</si>
  <si>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</si>
  <si>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</si>
  <si>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</si>
  <si>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</si>
  <si>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</si>
  <si>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</si>
  <si>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</si>
  <si>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</si>
  <si>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</si>
  <si>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</si>
  <si>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</si>
  <si>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</si>
  <si>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</si>
  <si>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</si>
  <si>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</si>
  <si>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</si>
  <si>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</si>
  <si>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</si>
  <si>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</si>
  <si>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</si>
  <si>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</si>
  <si>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</si>
  <si>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</si>
  <si>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</si>
  <si>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</si>
  <si>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</si>
  <si>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</si>
  <si>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</si>
  <si>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</si>
  <si>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</si>
  <si>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</si>
  <si>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</si>
  <si>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</si>
  <si>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</si>
  <si>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</si>
  <si>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</si>
  <si>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</si>
  <si>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</si>
  <si>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</si>
  <si>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</si>
  <si>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</si>
  <si>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</si>
  <si>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</si>
  <si>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</si>
  <si>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</si>
  <si>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</si>
  <si>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</si>
  <si>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</si>
  <si>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</si>
  <si>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</si>
  <si>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</si>
  <si>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</si>
  <si>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</si>
  <si>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</si>
  <si>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</si>
  <si>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</si>
  <si>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</si>
  <si>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</si>
  <si>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</si>
  <si>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</si>
  <si>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</si>
  <si>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</si>
  <si>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</si>
  <si>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</si>
  <si>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</si>
  <si>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</si>
  <si>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</si>
  <si>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</si>
  <si>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</si>
  <si>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</si>
  <si>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</si>
  <si>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</si>
  <si>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</si>
  <si>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</si>
  <si>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</si>
  <si>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</si>
  <si>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</si>
  <si>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</si>
  <si>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</si>
  <si>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</si>
  <si>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</si>
  <si>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</si>
  <si>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</si>
  <si>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</si>
  <si>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</si>
  <si>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</si>
  <si>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</si>
  <si>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</si>
  <si>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</si>
  <si>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</si>
  <si>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</si>
  <si>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</si>
  <si>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</si>
  <si>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</si>
  <si>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</si>
  <si>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</si>
  <si>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</si>
  <si>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</si>
  <si>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</si>
  <si>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</si>
  <si>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</si>
  <si>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</si>
  <si>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</si>
  <si>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</si>
  <si>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</si>
  <si>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</si>
  <si>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</si>
  <si>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</si>
  <si>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</si>
  <si>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</si>
  <si>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</si>
  <si>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</si>
  <si>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</si>
  <si>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</si>
  <si>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</si>
  <si>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</si>
  <si>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</si>
  <si>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</si>
  <si>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</si>
  <si>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</si>
  <si>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</si>
  <si>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</si>
  <si>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</si>
  <si>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</si>
  <si>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</si>
  <si>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</si>
  <si>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</si>
  <si>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</si>
  <si>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</si>
  <si>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</si>
  <si>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</si>
  <si>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</si>
  <si>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</si>
  <si>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</si>
  <si>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</si>
  <si>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</si>
  <si>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</si>
  <si>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</si>
  <si>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</si>
  <si>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</si>
  <si>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</si>
  <si>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</si>
  <si>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</si>
  <si>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</si>
  <si>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</si>
  <si>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</si>
  <si>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</si>
  <si>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</si>
  <si>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</si>
  <si>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</si>
  <si>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</si>
  <si>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</si>
  <si>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</si>
  <si>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</si>
  <si>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</si>
  <si>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</si>
  <si>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</si>
  <si>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</si>
  <si>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</si>
  <si>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</si>
  <si>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</si>
  <si>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</si>
  <si>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</si>
  <si>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</si>
  <si>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</si>
  <si>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</si>
  <si>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</si>
  <si>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</si>
  <si>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</si>
  <si>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</si>
  <si>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</si>
  <si>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</si>
  <si>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</si>
  <si>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</si>
  <si>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</si>
  <si>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</si>
  <si>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</si>
  <si>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</si>
  <si>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</si>
  <si>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</si>
  <si>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</si>
  <si>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</si>
  <si>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</si>
  <si>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</si>
  <si>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</si>
  <si>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</si>
  <si>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</si>
  <si>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</si>
  <si>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</si>
  <si>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</si>
  <si>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</si>
  <si>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</si>
  <si>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</si>
  <si>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</si>
  <si>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</si>
  <si>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</si>
  <si>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</si>
  <si>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</si>
  <si>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</si>
  <si>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</si>
  <si>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</si>
  <si>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</si>
  <si>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</si>
  <si>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</si>
  <si>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</si>
  <si>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</si>
  <si>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</si>
  <si>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</si>
  <si>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</si>
  <si>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</si>
  <si>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</si>
  <si>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</si>
  <si>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</si>
  <si>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</si>
  <si>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</si>
  <si>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</si>
  <si>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</si>
  <si>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</si>
  <si>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</si>
  <si>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</si>
  <si>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</si>
  <si>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</si>
  <si>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</si>
  <si>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</si>
  <si>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</si>
  <si>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</si>
  <si>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</si>
  <si>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</si>
  <si>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</si>
  <si>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</si>
  <si>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</si>
  <si>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</si>
  <si>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</si>
  <si>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</si>
  <si>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</si>
  <si>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</si>
  <si>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</si>
  <si>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</si>
  <si>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</si>
  <si>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</si>
  <si>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</si>
  <si>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</si>
  <si>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</si>
  <si>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</si>
  <si>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</si>
  <si>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</si>
  <si>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</si>
  <si>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</si>
  <si>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</si>
  <si>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</si>
  <si>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</si>
  <si>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</si>
  <si>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</si>
  <si>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</si>
  <si>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</si>
  <si>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</si>
  <si>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</si>
  <si>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</si>
  <si>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</si>
  <si>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</si>
  <si>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</si>
  <si>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</si>
  <si>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</si>
  <si>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</si>
  <si>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</si>
  <si>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</si>
  <si>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</si>
  <si>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</si>
  <si>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</si>
  <si>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</si>
  <si>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</si>
  <si>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</si>
  <si>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</si>
  <si>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</si>
  <si>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</si>
  <si>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</si>
  <si>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</si>
  <si>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</si>
  <si>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</si>
  <si>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</si>
  <si>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</si>
  <si>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</si>
  <si>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</si>
  <si>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</si>
  <si>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</si>
  <si>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</si>
  <si>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</si>
  <si>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</si>
  <si>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</si>
  <si>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</si>
  <si>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</si>
  <si>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</si>
  <si>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</si>
  <si>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</si>
  <si>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</si>
  <si>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</si>
  <si>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</si>
  <si>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</si>
  <si>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</si>
  <si>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</si>
  <si>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</si>
  <si>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</si>
  <si>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</si>
  <si>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</si>
  <si>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</si>
  <si>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</si>
  <si>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</si>
  <si>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</si>
  <si>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</si>
  <si>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</si>
  <si>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</si>
  <si>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</si>
  <si>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</si>
  <si>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</si>
  <si>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</si>
  <si>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</si>
  <si>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</si>
  <si>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</si>
  <si>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</si>
  <si>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</si>
  <si>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</si>
  <si>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</si>
  <si>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</si>
  <si>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</si>
  <si>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</si>
  <si>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</si>
  <si>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</si>
  <si>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</si>
  <si>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</si>
  <si>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</si>
  <si>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</si>
  <si>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</si>
  <si>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</si>
  <si>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</si>
  <si>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</si>
  <si>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</si>
  <si>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</si>
  <si>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</si>
  <si>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</si>
  <si>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</si>
  <si>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</si>
  <si>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</si>
  <si>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</si>
  <si>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</si>
  <si>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</si>
  <si>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</si>
  <si>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</si>
  <si>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</si>
  <si>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</si>
  <si>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</si>
  <si>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</si>
  <si>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</si>
  <si>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</si>
  <si>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</si>
  <si>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</si>
  <si>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</si>
  <si>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</si>
  <si>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</si>
  <si>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</si>
  <si>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</si>
  <si>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</si>
  <si>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</si>
  <si>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</si>
  <si>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</si>
  <si>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</si>
  <si>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</si>
  <si>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</si>
  <si>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</si>
  <si>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</si>
  <si>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</si>
  <si>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</si>
  <si>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</si>
  <si>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</si>
  <si>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</si>
  <si>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</si>
  <si>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</si>
  <si>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</si>
  <si>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</si>
  <si>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</si>
  <si>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</si>
  <si>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</si>
  <si>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</si>
  <si>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</si>
  <si>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</si>
  <si>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</si>
  <si>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</si>
  <si>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</si>
  <si>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</si>
  <si>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</si>
  <si>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</si>
  <si>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</si>
  <si>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</si>
  <si>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</si>
  <si>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</si>
  <si>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</si>
  <si>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</si>
  <si>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</si>
  <si>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</si>
  <si>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</si>
  <si>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</si>
  <si>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</si>
  <si>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</si>
  <si>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</si>
  <si>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</si>
  <si>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</si>
  <si>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</si>
  <si>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</si>
  <si>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</si>
  <si>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</si>
  <si>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</si>
  <si>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</si>
  <si>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</si>
  <si>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</si>
  <si>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</si>
  <si>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</si>
  <si>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</si>
  <si>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</si>
  <si>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</si>
  <si>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</si>
  <si>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</si>
  <si>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</si>
  <si>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</si>
  <si>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</si>
  <si>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</si>
  <si>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</si>
  <si>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</si>
  <si>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</si>
  <si>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</si>
  <si>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</si>
  <si>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</si>
  <si>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</si>
  <si>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</si>
  <si>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</si>
  <si>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</si>
  <si>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</si>
  <si>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</si>
  <si>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</si>
  <si>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</si>
  <si>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</si>
  <si>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</si>
  <si>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</si>
  <si>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</si>
  <si>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</si>
  <si>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</si>
  <si>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</si>
  <si>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</si>
  <si>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</si>
  <si>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</si>
  <si>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</si>
  <si>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</si>
  <si>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</si>
  <si>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</si>
  <si>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</si>
  <si>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</si>
  <si>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</si>
  <si>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</si>
  <si>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</si>
  <si>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</si>
  <si>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</si>
  <si>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</si>
  <si>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</si>
  <si>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</si>
  <si>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</si>
  <si>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</si>
  <si>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</si>
  <si>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</si>
  <si>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</si>
  <si>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</si>
  <si>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</si>
  <si>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</si>
  <si>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</si>
  <si>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</si>
  <si>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</si>
  <si>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</si>
  <si>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</si>
  <si>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</si>
  <si>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</si>
  <si>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</si>
  <si>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</si>
  <si>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</si>
  <si>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</si>
  <si>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</si>
  <si>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</si>
  <si>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</si>
  <si>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</si>
  <si>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</si>
  <si>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</si>
  <si>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</si>
  <si>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</si>
  <si>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</si>
  <si>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</si>
  <si>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</si>
  <si>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</si>
  <si>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</si>
  <si>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</si>
  <si>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</si>
  <si>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</si>
  <si>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</si>
  <si>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</si>
  <si>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</si>
  <si>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</si>
  <si>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</si>
  <si>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</si>
  <si>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</si>
  <si>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</si>
  <si>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</si>
  <si>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</si>
  <si>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</si>
  <si>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</si>
  <si>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</si>
  <si>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</si>
  <si>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</si>
  <si>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</si>
  <si>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</si>
  <si>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</si>
  <si>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</si>
  <si>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</si>
  <si>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</si>
  <si>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</si>
  <si>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</si>
  <si>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</si>
  <si>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</si>
  <si>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</si>
  <si>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</si>
  <si>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</si>
  <si>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</si>
  <si>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</si>
  <si>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</si>
  <si>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</si>
  <si>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</si>
  <si>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</si>
  <si>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</si>
  <si>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</si>
  <si>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</si>
  <si>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</si>
  <si>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</si>
  <si>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</si>
  <si>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</si>
  <si>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</si>
  <si>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</si>
  <si>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</si>
  <si>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</si>
  <si>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</si>
  <si>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</si>
  <si>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</si>
  <si>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</si>
  <si>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</si>
  <si>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</si>
  <si>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</si>
  <si>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</si>
  <si>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</si>
  <si>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</si>
  <si>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</si>
  <si>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</si>
  <si>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</si>
  <si>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</si>
  <si>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</si>
  <si>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</si>
  <si>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</si>
  <si>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</si>
  <si>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</si>
  <si>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</si>
  <si>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</si>
  <si>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</si>
  <si>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</si>
  <si>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</si>
  <si>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</si>
  <si>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</si>
  <si>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</si>
  <si>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</si>
  <si>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</si>
  <si>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</si>
  <si>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</si>
  <si>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</si>
  <si>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</si>
  <si>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</si>
  <si>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</si>
  <si>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</si>
  <si>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</si>
  <si>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</si>
  <si>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</si>
  <si>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</si>
  <si>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</si>
  <si>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</si>
  <si>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</si>
  <si>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</si>
  <si>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</si>
  <si>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</si>
  <si>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</si>
  <si>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</si>
  <si>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</si>
  <si>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</si>
  <si>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</si>
  <si>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</si>
  <si>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</si>
  <si>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</si>
  <si>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</si>
  <si>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</si>
  <si>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</si>
  <si>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</si>
  <si>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</si>
  <si>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</si>
  <si>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</si>
  <si>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</si>
  <si>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</si>
  <si>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</si>
  <si>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</si>
  <si>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</si>
  <si>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</si>
  <si>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</si>
  <si>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</si>
  <si>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</si>
  <si>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</si>
  <si>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</si>
  <si>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</si>
  <si>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</si>
  <si>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</si>
  <si>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</si>
  <si>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</si>
  <si>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</si>
  <si>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</si>
  <si>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</si>
  <si>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</si>
  <si>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</si>
  <si>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</si>
  <si>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</si>
  <si>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</si>
  <si>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</si>
  <si>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</si>
  <si>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</si>
  <si>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</si>
  <si>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</si>
  <si>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</si>
  <si>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</si>
  <si>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</si>
  <si>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</si>
  <si>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</si>
  <si>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</si>
  <si>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</si>
  <si>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</si>
  <si>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</si>
  <si>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</si>
  <si>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</si>
  <si>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</si>
  <si>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</si>
  <si>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</si>
  <si>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</si>
  <si>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</si>
  <si>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</si>
  <si>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</si>
  <si>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</si>
  <si>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</si>
  <si>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</si>
  <si>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</si>
  <si>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</si>
  <si>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</si>
  <si>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</si>
  <si>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</si>
  <si>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</si>
  <si>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</si>
  <si>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</si>
  <si>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</si>
  <si>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</si>
  <si>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</si>
  <si>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</si>
  <si>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</si>
  <si>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</si>
  <si>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</si>
  <si>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</si>
  <si>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</si>
  <si>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</si>
  <si>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</si>
  <si>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</si>
  <si>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</si>
  <si>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</si>
  <si>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</si>
  <si>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</si>
  <si>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</si>
  <si>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</si>
  <si>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</si>
  <si>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</si>
  <si>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</si>
  <si>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</si>
  <si>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</si>
  <si>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</si>
  <si>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</si>
  <si>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</si>
  <si>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</si>
  <si>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</si>
  <si>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</si>
  <si>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</si>
  <si>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</si>
  <si>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</si>
  <si>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</si>
  <si>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</si>
  <si>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</si>
  <si>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</si>
  <si>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</si>
  <si>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</si>
  <si>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</si>
  <si>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</si>
  <si>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</si>
  <si>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</si>
  <si>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</si>
  <si>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</si>
  <si>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</si>
  <si>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</si>
  <si>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</si>
  <si>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</si>
  <si>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</si>
  <si>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</si>
  <si>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</si>
  <si>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</si>
  <si>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</si>
  <si>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</si>
  <si>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</si>
  <si>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</si>
  <si>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</si>
  <si>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</si>
  <si>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</si>
  <si>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</si>
  <si>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</si>
  <si>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</si>
  <si>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</si>
  <si>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</si>
  <si>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</si>
  <si>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</si>
  <si>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</si>
  <si>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</si>
  <si>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</si>
  <si>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</si>
  <si>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</si>
  <si>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</si>
  <si>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</si>
  <si>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</si>
  <si>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</si>
  <si>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</si>
  <si>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</si>
  <si>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</si>
  <si>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</si>
  <si>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</si>
  <si>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</si>
  <si>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</si>
  <si>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</si>
  <si>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</si>
  <si>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</si>
  <si>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</si>
  <si>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</si>
  <si>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</si>
  <si>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</si>
  <si>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</si>
  <si>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</si>
  <si>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</si>
  <si>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</si>
  <si>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</si>
  <si>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</si>
  <si>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</si>
  <si>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</si>
  <si>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</si>
  <si>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</si>
  <si>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</si>
  <si>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</si>
  <si>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</si>
  <si>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</si>
  <si>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</si>
  <si>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</si>
  <si>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</si>
  <si>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</si>
  <si>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</si>
  <si>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</si>
  <si>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</si>
  <si>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</si>
  <si>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</si>
  <si>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</si>
  <si>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</si>
  <si>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</si>
  <si>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</si>
  <si>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</si>
  <si>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</si>
  <si>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</si>
  <si>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</si>
  <si>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</si>
  <si>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</si>
  <si>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</si>
  <si>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</si>
  <si>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</si>
  <si>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</si>
  <si>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</si>
  <si>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</si>
  <si>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</si>
  <si>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</si>
  <si>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</si>
  <si>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</si>
  <si>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</si>
  <si>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</si>
  <si>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</si>
  <si>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</si>
  <si>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</si>
  <si>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</si>
  <si>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</si>
  <si>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</si>
  <si>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</si>
  <si>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</si>
  <si>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</si>
  <si>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</si>
  <si>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</si>
  <si>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</si>
  <si>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</si>
  <si>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</si>
  <si>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</si>
  <si>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</si>
  <si>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</si>
  <si>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</si>
  <si>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</si>
  <si>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</si>
  <si>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</si>
  <si>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</si>
  <si>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</si>
  <si>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</si>
  <si>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</si>
  <si>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</si>
  <si>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</si>
  <si>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</si>
  <si>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</si>
  <si>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</si>
  <si>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</si>
  <si>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</si>
  <si>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</si>
  <si>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</si>
  <si>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</si>
  <si>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</si>
  <si>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</si>
  <si>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</si>
  <si>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</si>
  <si>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</si>
  <si>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</si>
  <si>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</si>
  <si>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</si>
  <si>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</si>
  <si>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</si>
  <si>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</si>
  <si>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</si>
  <si>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</si>
  <si>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</si>
  <si>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</si>
  <si>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</si>
  <si>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</si>
  <si>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</si>
  <si>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</si>
  <si>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</si>
  <si>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</si>
  <si>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</si>
  <si>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</si>
  <si>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</si>
  <si>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</si>
  <si>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</si>
  <si>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</si>
  <si>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</si>
  <si>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</si>
  <si>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</si>
  <si>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</si>
  <si>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</si>
  <si>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</si>
  <si>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</si>
  <si>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</si>
  <si>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</si>
  <si>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</si>
  <si>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</si>
  <si>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</si>
  <si>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</si>
  <si>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</si>
  <si>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</si>
  <si>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</si>
  <si>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</si>
  <si>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</si>
  <si>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</si>
  <si>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</si>
  <si>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</si>
  <si>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</si>
  <si>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</si>
  <si>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</si>
  <si>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</si>
  <si>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</si>
  <si>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</si>
  <si>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</si>
  <si>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</si>
  <si>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</si>
  <si>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</si>
  <si>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</si>
  <si>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</si>
  <si>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</si>
  <si>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</si>
  <si>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</si>
  <si>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</si>
  <si>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</si>
  <si>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</si>
  <si>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</si>
  <si>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</si>
  <si>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</si>
  <si>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</si>
  <si>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</si>
  <si>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</si>
  <si>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</si>
  <si>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</si>
  <si>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</si>
  <si>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</si>
  <si>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</si>
  <si>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</si>
  <si>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</si>
  <si>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</si>
  <si>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</si>
  <si>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</si>
  <si>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</si>
  <si>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</si>
  <si>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</si>
  <si>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</si>
  <si>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</si>
  <si>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</si>
  <si>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</si>
  <si>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</si>
  <si>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</si>
  <si>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</si>
  <si>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</si>
  <si>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</si>
  <si>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</si>
  <si>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</si>
  <si>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</si>
  <si>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</si>
  <si>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</si>
  <si>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</si>
  <si>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</si>
  <si>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</si>
  <si>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</si>
  <si>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</si>
  <si>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</si>
  <si>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</si>
  <si>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</si>
  <si>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</si>
  <si>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</si>
  <si>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</si>
  <si>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</si>
  <si>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</si>
  <si>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</si>
  <si>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</si>
  <si>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</si>
  <si>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</si>
  <si>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</si>
  <si>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</si>
  <si>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</si>
  <si>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</si>
  <si>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</si>
  <si>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</si>
  <si>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</si>
  <si>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</si>
  <si>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</si>
  <si>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</si>
  <si>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</si>
  <si>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</si>
  <si>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</si>
  <si>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</si>
  <si>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</si>
  <si>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</si>
  <si>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</si>
  <si>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</si>
  <si>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</si>
  <si>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</si>
  <si>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</si>
  <si>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</si>
  <si>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</si>
  <si>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</si>
  <si>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</si>
  <si>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</si>
  <si>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</si>
  <si>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</si>
  <si>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</si>
  <si>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</si>
  <si>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</si>
  <si>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</si>
  <si>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</si>
  <si>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</si>
  <si>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</si>
  <si>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</si>
  <si>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</si>
  <si>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</si>
  <si>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</si>
  <si>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</si>
  <si>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</si>
  <si>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</si>
  <si>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</si>
  <si>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</si>
  <si>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</si>
  <si>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</si>
  <si>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</si>
  <si>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</si>
  <si>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</si>
  <si>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</si>
  <si>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</si>
  <si>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</si>
  <si>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</si>
  <si>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</si>
  <si>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</si>
  <si>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</si>
  <si>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</si>
  <si>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</si>
  <si>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</si>
  <si>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</si>
  <si>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</si>
  <si>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</si>
  <si>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</si>
  <si>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</si>
  <si>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</si>
  <si>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</si>
  <si>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</si>
  <si>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</si>
  <si>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</si>
  <si>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</si>
  <si>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</si>
  <si>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</si>
  <si>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</si>
  <si>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</si>
  <si>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</si>
  <si>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</si>
  <si>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</si>
  <si>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</si>
  <si>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</si>
  <si>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</si>
  <si>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</si>
  <si>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</si>
  <si>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</si>
  <si>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</si>
  <si>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</si>
  <si>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</si>
  <si>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</si>
  <si>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</si>
  <si>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</si>
  <si>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</si>
  <si>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</si>
  <si>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</si>
  <si>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</si>
  <si>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</si>
  <si>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</si>
  <si>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</si>
  <si>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</si>
  <si>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</si>
  <si>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</si>
  <si>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</si>
  <si>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</si>
  <si>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</si>
  <si>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</si>
  <si>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</si>
  <si>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</si>
  <si>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</si>
  <si>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</si>
  <si>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</si>
  <si>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</si>
  <si>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</si>
  <si>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</si>
  <si>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</si>
  <si>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</si>
  <si>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</si>
  <si>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</si>
  <si>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</si>
  <si>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</si>
  <si>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</si>
  <si>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</si>
  <si>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</si>
  <si>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</si>
  <si>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</si>
  <si>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</si>
  <si>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</si>
  <si>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</si>
  <si>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</si>
  <si>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</si>
  <si>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</si>
  <si>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</si>
  <si>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</si>
  <si>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</si>
  <si>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</si>
  <si>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</si>
  <si>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</si>
  <si>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</si>
  <si>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</si>
  <si>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</si>
  <si>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</si>
  <si>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</si>
  <si>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</si>
  <si>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</si>
  <si>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</si>
  <si>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</si>
  <si>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</si>
  <si>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</si>
  <si>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</si>
  <si>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</si>
  <si>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</si>
  <si>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</si>
  <si>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</si>
  <si>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</si>
  <si>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</si>
  <si>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</si>
  <si>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</si>
  <si>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</si>
  <si>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</si>
  <si>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</si>
  <si>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</si>
  <si>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</si>
  <si>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</si>
  <si>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</si>
  <si>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</si>
  <si>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</si>
  <si>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</si>
  <si>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</si>
  <si>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</si>
  <si>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</si>
  <si>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</si>
  <si>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</si>
  <si>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</si>
  <si>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</si>
  <si>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</si>
  <si>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</si>
  <si>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</si>
  <si>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</si>
  <si>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</si>
  <si>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</si>
  <si>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</si>
  <si>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</si>
  <si>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</si>
  <si>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</si>
  <si>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</si>
  <si>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</si>
  <si>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</si>
  <si>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</si>
  <si>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</si>
  <si>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</si>
  <si>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</si>
  <si>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</si>
  <si>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</si>
  <si>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</si>
  <si>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</si>
  <si>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</si>
  <si>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</si>
  <si>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</si>
  <si>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</si>
  <si>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</si>
  <si>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</si>
  <si>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</si>
  <si>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</si>
  <si>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</si>
  <si>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</si>
  <si>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</si>
  <si>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</si>
  <si>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</si>
  <si>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</si>
  <si>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</si>
  <si>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</si>
  <si>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</si>
  <si>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</si>
  <si>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</si>
  <si>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</si>
  <si>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</si>
  <si>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</si>
  <si>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</si>
  <si>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</si>
  <si>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</si>
  <si>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</si>
  <si>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</si>
  <si>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</si>
  <si>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</si>
  <si>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</si>
  <si>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</si>
  <si>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</si>
  <si>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</si>
  <si>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</si>
  <si>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</si>
  <si>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</si>
  <si>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</si>
  <si>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</si>
  <si>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</si>
  <si>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</si>
  <si>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</si>
  <si>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</si>
  <si>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</si>
  <si>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</si>
  <si>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</si>
  <si>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</si>
  <si>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</si>
  <si>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</si>
  <si>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</si>
  <si>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</si>
  <si>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</si>
  <si>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</si>
  <si>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</si>
  <si>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</si>
  <si>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</si>
  <si>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</si>
  <si>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</si>
  <si>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</si>
  <si>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</si>
  <si>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</si>
  <si>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</si>
  <si>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</si>
  <si>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</si>
  <si>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</si>
  <si>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</si>
  <si>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</si>
  <si>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</si>
  <si>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</si>
  <si>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</si>
  <si>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</si>
  <si>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</si>
  <si>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</si>
  <si>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</si>
  <si>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</si>
  <si>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</si>
  <si>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</si>
  <si>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</si>
  <si>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</si>
  <si>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</si>
  <si>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</si>
  <si>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</si>
  <si>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</si>
  <si>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</si>
  <si>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</si>
  <si>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</si>
  <si>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</si>
  <si>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</si>
  <si>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</si>
  <si>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</si>
  <si>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</si>
  <si>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</si>
  <si>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</si>
  <si>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</si>
  <si>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</si>
  <si>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</si>
  <si>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</si>
  <si>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</si>
  <si>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</si>
  <si>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</si>
  <si>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</si>
  <si>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</si>
  <si>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</si>
  <si>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</si>
  <si>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</si>
  <si>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</si>
  <si>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</si>
  <si>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</si>
  <si>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</si>
  <si>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</si>
  <si>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</si>
  <si>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</si>
  <si>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</si>
  <si>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</si>
  <si>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</si>
  <si>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</si>
  <si>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</si>
  <si>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</si>
  <si>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</si>
  <si>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</si>
  <si>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</si>
  <si>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</si>
  <si>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</si>
  <si>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</si>
  <si>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</si>
  <si>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</si>
  <si>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</si>
  <si>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</si>
  <si>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</si>
  <si>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</si>
  <si>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</si>
  <si>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</si>
  <si>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</si>
  <si>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</si>
  <si>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</si>
  <si>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</si>
  <si>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</si>
  <si>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</si>
  <si>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</si>
  <si>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</si>
  <si>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</si>
  <si>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</si>
  <si>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</si>
  <si>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</si>
  <si>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</si>
  <si>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</si>
  <si>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</si>
  <si>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</si>
  <si>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</si>
  <si>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</si>
  <si>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</si>
  <si>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</si>
  <si>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</si>
  <si>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</si>
  <si>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</si>
  <si>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</si>
  <si>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</si>
  <si>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</si>
  <si>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</si>
  <si>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</si>
  <si>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</si>
  <si>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</si>
  <si>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</si>
  <si>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</si>
  <si>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</si>
  <si>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</si>
  <si>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</si>
  <si>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</si>
  <si>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</si>
  <si>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</si>
  <si>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</si>
  <si>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</si>
  <si>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</si>
  <si>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</si>
  <si>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</si>
  <si>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</si>
  <si>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</si>
  <si>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</si>
  <si>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</si>
  <si>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</si>
  <si>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</si>
  <si>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</si>
  <si>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</si>
  <si>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</si>
  <si>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</si>
  <si>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</si>
  <si>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</si>
  <si>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</si>
  <si>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</si>
  <si>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</si>
  <si>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</si>
  <si>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</si>
  <si>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</si>
  <si>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</si>
  <si>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</si>
  <si>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</si>
  <si>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</si>
  <si>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</si>
  <si>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</si>
  <si>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</si>
  <si>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</si>
  <si>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</si>
  <si>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</si>
  <si>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</si>
  <si>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</si>
  <si>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</si>
  <si>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</si>
  <si>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</si>
  <si>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</si>
  <si>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</si>
  <si>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</si>
  <si>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</si>
  <si>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</si>
  <si>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</si>
  <si>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</si>
  <si>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</si>
  <si>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</si>
  <si>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</si>
  <si>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</si>
  <si>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</si>
  <si>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</si>
  <si>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</si>
  <si>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</si>
  <si>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</si>
  <si>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</si>
  <si>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</si>
  <si>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</si>
  <si>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</si>
  <si>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</si>
  <si>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</si>
  <si>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</si>
  <si>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</si>
  <si>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</si>
  <si>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</si>
  <si>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</si>
  <si>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</si>
  <si>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</si>
  <si>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</si>
  <si>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</si>
  <si>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</si>
  <si>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</si>
  <si>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</si>
  <si>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</si>
  <si>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</si>
  <si>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</si>
  <si>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</si>
  <si>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</si>
  <si>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</si>
  <si>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</si>
  <si>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</si>
  <si>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</si>
  <si>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</si>
  <si>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</si>
  <si>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</si>
  <si>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</si>
  <si>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</si>
  <si>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</si>
  <si>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</si>
  <si>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</si>
  <si>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</si>
  <si>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</si>
  <si>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</si>
  <si>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</si>
  <si>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</si>
  <si>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</si>
  <si>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</si>
  <si>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</si>
  <si>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</si>
  <si>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</si>
  <si>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</si>
  <si>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</si>
  <si>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</si>
  <si>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</si>
  <si>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</si>
  <si>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</si>
  <si>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</si>
  <si>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</si>
  <si>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</si>
  <si>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</si>
  <si>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</si>
  <si>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</si>
  <si>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</si>
  <si>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</si>
  <si>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</si>
  <si>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</si>
  <si>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</si>
  <si>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</si>
  <si>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</si>
  <si>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</si>
  <si>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</si>
  <si>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</si>
  <si>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</si>
  <si>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</si>
  <si>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</si>
  <si>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</si>
  <si>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</si>
  <si>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</si>
  <si>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</si>
  <si>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</si>
  <si>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</si>
  <si>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</si>
  <si>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</si>
  <si>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</si>
  <si>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</si>
  <si>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</si>
  <si>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</si>
  <si>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</si>
  <si>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</si>
  <si>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</si>
  <si>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</si>
  <si>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</si>
  <si>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</si>
  <si>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</si>
  <si>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</si>
  <si>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</si>
  <si>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</si>
  <si>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</si>
  <si>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</si>
  <si>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</si>
  <si>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</si>
  <si>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</si>
  <si>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</si>
  <si>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</si>
  <si>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</si>
  <si>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</si>
  <si>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</si>
  <si>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</si>
  <si>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</si>
  <si>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</si>
  <si>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</si>
  <si>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</si>
  <si>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</si>
  <si>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</si>
  <si>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</si>
  <si>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</si>
  <si>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</si>
  <si>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</si>
  <si>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</si>
  <si>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</si>
  <si>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</si>
  <si>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</si>
  <si>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</si>
  <si>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</si>
  <si>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</si>
  <si>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</si>
  <si>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</si>
  <si>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</si>
  <si>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</si>
  <si>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</si>
  <si>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</si>
  <si>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</si>
  <si>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</si>
  <si>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</si>
  <si>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</si>
  <si>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</si>
  <si>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</si>
  <si>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</si>
  <si>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</si>
  <si>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</si>
  <si>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</si>
  <si>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</si>
  <si>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</si>
  <si>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</si>
  <si>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</si>
  <si>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</si>
  <si>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</si>
  <si>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</si>
  <si>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</si>
  <si>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</si>
  <si>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</si>
  <si>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</si>
  <si>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</si>
  <si>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</si>
  <si>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</si>
  <si>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</si>
  <si>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</si>
  <si>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</si>
  <si>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</si>
  <si>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</si>
  <si>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</si>
  <si>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</si>
  <si>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</si>
  <si>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</si>
  <si>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</si>
  <si>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</si>
  <si>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</si>
  <si>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</si>
  <si>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</si>
  <si>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</si>
  <si>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</si>
  <si>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</si>
  <si>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</si>
  <si>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</si>
  <si>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</si>
  <si>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</si>
  <si>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</si>
  <si>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</si>
  <si>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</si>
  <si>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</si>
  <si>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</si>
  <si>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</si>
  <si>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</si>
  <si>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</si>
  <si>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</si>
  <si>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</si>
  <si>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</si>
  <si>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</si>
  <si>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</si>
  <si>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</si>
  <si>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</si>
  <si>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</si>
  <si>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</si>
  <si>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</si>
  <si>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</si>
  <si>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</si>
  <si>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</si>
  <si>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</si>
  <si>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</si>
  <si>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</si>
  <si>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</si>
  <si>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</si>
  <si>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</si>
  <si>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</si>
  <si>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</si>
  <si>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</si>
  <si>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</si>
  <si>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</si>
  <si>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</si>
  <si>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</si>
  <si>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</si>
  <si>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</si>
  <si>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</si>
  <si>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</si>
  <si>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</si>
  <si>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</si>
  <si>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</si>
  <si>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</si>
  <si>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</si>
  <si>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</si>
  <si>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</si>
  <si>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</si>
  <si>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</si>
  <si>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</si>
  <si>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</si>
  <si>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</si>
  <si>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</si>
  <si>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</si>
  <si>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</si>
  <si>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</si>
  <si>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</si>
  <si>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</si>
  <si>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</si>
  <si>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</si>
  <si>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</si>
  <si>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</si>
  <si>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</si>
  <si>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</si>
  <si>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</si>
  <si>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</si>
  <si>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</si>
  <si>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</si>
  <si>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</si>
  <si>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</si>
  <si>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</si>
  <si>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</si>
  <si>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</si>
  <si>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</si>
  <si>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</si>
  <si>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</si>
  <si>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</si>
  <si>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</si>
  <si>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</si>
  <si>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</si>
  <si>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</si>
  <si>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</si>
  <si>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</si>
  <si>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</si>
  <si>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</si>
  <si>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</si>
  <si>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</si>
  <si>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</si>
  <si>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</si>
  <si>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</si>
  <si>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</si>
  <si>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</si>
  <si>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</si>
  <si>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</si>
  <si>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</si>
  <si>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</si>
  <si>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</si>
  <si>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</si>
  <si>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</si>
  <si>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</si>
  <si>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</si>
  <si>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</si>
  <si>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</si>
  <si>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</si>
  <si>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</si>
  <si>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</si>
  <si>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</si>
  <si>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</si>
  <si>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</si>
  <si>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</si>
  <si>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</si>
  <si>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</si>
  <si>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</si>
  <si>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</si>
  <si>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</si>
  <si>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</si>
  <si>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</si>
  <si>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</si>
  <si>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</si>
  <si>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</si>
  <si>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</si>
  <si>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</si>
  <si>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</si>
  <si>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</si>
  <si>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</si>
  <si>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</si>
  <si>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</si>
  <si>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</si>
  <si>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</si>
  <si>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</si>
  <si>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</si>
  <si>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</si>
  <si>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</si>
  <si>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</si>
  <si>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</si>
  <si>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</si>
  <si>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</si>
  <si>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</si>
  <si>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</si>
  <si>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</si>
  <si>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</si>
  <si>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</si>
  <si>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</si>
  <si>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</si>
  <si>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</si>
  <si>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</si>
  <si>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</si>
  <si>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</si>
  <si>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</si>
  <si>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</si>
  <si>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</si>
  <si>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</si>
  <si>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</si>
  <si>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</si>
  <si>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</si>
  <si>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</si>
  <si>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</si>
  <si>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</si>
  <si>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</si>
  <si>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</si>
  <si>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</si>
  <si>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</si>
  <si>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</si>
  <si>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</si>
  <si>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</si>
  <si>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</si>
  <si>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</si>
  <si>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</si>
  <si>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</si>
  <si>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</si>
  <si>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</si>
  <si>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</si>
  <si>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</si>
  <si>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</si>
  <si>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</si>
  <si>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</si>
  <si>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</si>
  <si>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</si>
  <si>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</si>
  <si>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</si>
  <si>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</si>
  <si>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</si>
  <si>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</si>
  <si>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</si>
  <si>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</si>
  <si>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</si>
  <si>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</si>
  <si>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</si>
  <si>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</si>
  <si>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</si>
  <si>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</si>
  <si>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</si>
  <si>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</si>
  <si>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</si>
  <si>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</si>
  <si>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</si>
  <si>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</si>
  <si>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</si>
  <si>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</si>
  <si>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</si>
  <si>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</si>
  <si>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</si>
  <si>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</si>
  <si>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</si>
  <si>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</si>
  <si>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</si>
  <si>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</si>
  <si>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</si>
  <si>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</si>
  <si>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</si>
  <si>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</si>
  <si>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</si>
  <si>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</si>
  <si>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</si>
  <si>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</si>
  <si>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</si>
  <si>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</si>
  <si>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</si>
  <si>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</si>
  <si>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</si>
  <si>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</si>
  <si>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</si>
  <si>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</si>
  <si>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</si>
  <si>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</si>
  <si>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</si>
  <si>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</si>
  <si>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</si>
  <si>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</si>
  <si>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</si>
  <si>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</si>
  <si>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</si>
  <si>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</si>
  <si>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</si>
  <si>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</si>
  <si>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</si>
  <si>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</si>
  <si>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</si>
  <si>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</si>
  <si>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</si>
  <si>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</si>
  <si>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</si>
  <si>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</si>
  <si>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</si>
  <si>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</si>
  <si>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</si>
  <si>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</si>
  <si>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</si>
  <si>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</si>
  <si>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</si>
  <si>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</si>
  <si>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</si>
  <si>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</si>
  <si>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</si>
  <si>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</si>
  <si>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</si>
  <si>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</si>
  <si>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</si>
  <si>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</si>
  <si>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</si>
  <si>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</si>
  <si>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</si>
  <si>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</si>
  <si>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</si>
  <si>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</si>
  <si>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</si>
  <si>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</si>
  <si>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</si>
  <si>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</si>
  <si>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</si>
  <si>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</si>
  <si>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</si>
  <si>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</si>
  <si>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</si>
  <si>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</si>
  <si>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</si>
  <si>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</si>
  <si>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</si>
  <si>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</si>
  <si>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</si>
  <si>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</si>
  <si>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</si>
  <si>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</si>
  <si>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</si>
  <si>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</si>
  <si>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</si>
  <si>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</si>
  <si>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</si>
  <si>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</si>
  <si>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</si>
  <si>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</si>
  <si>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</si>
  <si>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</si>
  <si>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</si>
  <si>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</si>
  <si>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</si>
  <si>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</si>
  <si>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</si>
  <si>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</si>
  <si>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</si>
  <si>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</si>
  <si>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</si>
  <si>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</si>
  <si>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</si>
  <si>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</si>
  <si>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</si>
  <si>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</si>
  <si>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</si>
  <si>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</si>
  <si>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</si>
  <si>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</si>
  <si>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</si>
  <si>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</si>
  <si>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</si>
  <si>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</si>
  <si>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</si>
  <si>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</si>
  <si>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</si>
  <si>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</si>
  <si>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</si>
  <si>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</si>
  <si>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</si>
  <si>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</si>
  <si>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</si>
  <si>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</si>
  <si>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</si>
  <si>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</si>
  <si>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</si>
  <si>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</si>
  <si>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</si>
  <si>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</si>
  <si>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</si>
  <si>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</si>
  <si>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</si>
  <si>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</si>
  <si>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</si>
  <si>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</si>
  <si>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</si>
  <si>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</si>
  <si>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</si>
  <si>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</si>
  <si>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</si>
  <si>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</si>
  <si>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</si>
  <si>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</si>
  <si>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</si>
  <si>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</si>
  <si>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</si>
  <si>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</si>
  <si>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</si>
  <si>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</si>
  <si>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</si>
  <si>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</si>
  <si>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</si>
  <si>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</si>
  <si>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</si>
  <si>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</si>
  <si>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</si>
  <si>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</si>
  <si>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</si>
  <si>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</si>
  <si>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</si>
  <si>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</si>
  <si>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</si>
  <si>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</si>
  <si>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</si>
  <si>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</si>
  <si>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</si>
  <si>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</si>
  <si>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</si>
  <si>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</si>
  <si>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</si>
  <si>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</si>
  <si>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</si>
  <si>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</si>
  <si>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</si>
  <si>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</si>
  <si>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</si>
  <si>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</si>
  <si>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</si>
  <si>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</si>
  <si>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</si>
  <si>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</si>
  <si>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</si>
  <si>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</si>
  <si>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</si>
  <si>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</si>
  <si>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</si>
  <si>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</si>
  <si>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</si>
  <si>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</si>
  <si>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</si>
  <si>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</si>
  <si>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</si>
  <si>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</si>
  <si>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</si>
  <si>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</si>
  <si>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</si>
  <si>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</si>
  <si>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</si>
  <si>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</si>
  <si>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</si>
  <si>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</si>
  <si>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</si>
  <si>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</si>
  <si>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</si>
  <si>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</si>
  <si>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</si>
  <si>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</si>
  <si>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</si>
  <si>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</si>
  <si>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</si>
  <si>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</si>
  <si>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</si>
  <si>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</si>
  <si>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</si>
  <si>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</si>
  <si>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</si>
  <si>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</si>
  <si>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</si>
  <si>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</si>
  <si>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</si>
  <si>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</si>
  <si>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</si>
  <si>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</si>
  <si>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</si>
  <si>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</si>
  <si>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</si>
  <si>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</si>
  <si>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</si>
  <si>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</si>
  <si>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</si>
  <si>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</si>
  <si>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</si>
  <si>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</si>
  <si>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</si>
  <si>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</si>
  <si>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</si>
  <si>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</si>
  <si>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</si>
  <si>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</si>
  <si>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</si>
  <si>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</si>
  <si>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</si>
  <si>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</si>
  <si>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</si>
  <si>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</si>
  <si>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</si>
  <si>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</si>
  <si>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</si>
  <si>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</si>
  <si>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</si>
  <si>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</si>
  <si>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</si>
  <si>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</si>
  <si>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</si>
  <si>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</si>
  <si>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</si>
  <si>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</si>
  <si>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</si>
  <si>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</si>
  <si>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</si>
  <si>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</si>
  <si>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</si>
  <si>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</si>
  <si>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</si>
  <si>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</si>
  <si>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</si>
  <si>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</si>
  <si>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</si>
  <si>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</si>
  <si>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</si>
  <si>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</si>
  <si>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</si>
  <si>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</si>
  <si>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</si>
  <si>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</si>
  <si>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</si>
  <si>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</si>
  <si>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</si>
  <si>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</si>
  <si>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</si>
  <si>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</si>
  <si>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</si>
  <si>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</si>
  <si>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</si>
  <si>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</si>
  <si>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</si>
  <si>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</si>
  <si>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</si>
  <si>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</si>
  <si>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</si>
  <si>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</si>
  <si>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</si>
  <si>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</si>
  <si>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</si>
  <si>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</si>
  <si>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</si>
  <si>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</si>
  <si>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</si>
  <si>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</si>
  <si>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</si>
  <si>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</si>
  <si>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</si>
  <si>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</si>
  <si>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</si>
  <si>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</si>
  <si>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</si>
  <si>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</si>
  <si>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</si>
  <si>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</si>
  <si>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</si>
  <si>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</si>
  <si>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</si>
  <si>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</si>
  <si>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</si>
  <si>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</si>
  <si>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</si>
  <si>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</si>
  <si>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</si>
  <si>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</si>
  <si>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</si>
  <si>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</si>
  <si>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</si>
  <si>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</si>
  <si>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</si>
  <si>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</si>
  <si>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</si>
  <si>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</si>
  <si>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</si>
  <si>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</si>
  <si>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</si>
  <si>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</si>
  <si>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</si>
  <si>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</si>
  <si>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</si>
  <si>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</si>
  <si>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</si>
  <si>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</si>
  <si>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</si>
  <si>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</si>
  <si>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</si>
  <si>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</si>
  <si>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</si>
  <si>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</si>
  <si>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</si>
  <si>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</si>
  <si>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</si>
  <si>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</si>
  <si>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</si>
  <si>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</si>
  <si>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</si>
  <si>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</si>
  <si>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</si>
  <si>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</si>
  <si>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</si>
  <si>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</si>
  <si>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</si>
  <si>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</si>
  <si>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</si>
  <si>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</si>
  <si>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</si>
  <si>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</si>
  <si>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</si>
  <si>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</si>
  <si>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</si>
  <si>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</si>
  <si>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</si>
  <si>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</si>
  <si>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</si>
  <si>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</si>
  <si>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</si>
  <si>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</si>
  <si>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</si>
  <si>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</si>
  <si>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</si>
  <si>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</si>
  <si>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</si>
  <si>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</si>
  <si>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</si>
  <si>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</si>
  <si>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</si>
  <si>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</si>
  <si>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</si>
  <si>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</si>
  <si>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</si>
  <si>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</si>
  <si>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</si>
  <si>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</si>
  <si>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</si>
  <si>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</si>
  <si>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</si>
  <si>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</si>
  <si>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</si>
  <si>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</si>
  <si>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</si>
  <si>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</si>
  <si>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</si>
  <si>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</si>
  <si>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</si>
  <si>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</si>
  <si>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</si>
  <si>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</si>
  <si>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</si>
  <si>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</si>
  <si>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</si>
  <si>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</si>
  <si>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</si>
  <si>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</si>
  <si>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</si>
  <si>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</si>
  <si>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</si>
  <si>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</si>
  <si>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</si>
  <si>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</si>
  <si>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</si>
  <si>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</si>
  <si>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</si>
  <si>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</si>
  <si>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</si>
  <si>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</si>
  <si>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</si>
  <si>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</si>
  <si>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</si>
  <si>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</si>
  <si>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</si>
  <si>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</si>
  <si>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</si>
  <si>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</si>
  <si>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</si>
  <si>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</si>
  <si>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</si>
  <si>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</si>
  <si>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</si>
  <si>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</si>
  <si>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</si>
  <si>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</si>
  <si>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</si>
  <si>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</si>
  <si>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</si>
  <si>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</si>
  <si>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</si>
  <si>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</si>
  <si>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</si>
  <si>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</si>
  <si>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</si>
  <si>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</si>
  <si>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</si>
  <si>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</si>
  <si>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</si>
  <si>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</si>
  <si>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</si>
  <si>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</si>
  <si>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</si>
  <si>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</si>
  <si>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</si>
  <si>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</si>
  <si>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</si>
  <si>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</si>
  <si>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</si>
  <si>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</si>
  <si>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</si>
  <si>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</si>
  <si>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</si>
  <si>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</si>
  <si>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</si>
  <si>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</si>
  <si>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</si>
  <si>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</si>
  <si>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</si>
  <si>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</si>
  <si>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</si>
  <si>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</si>
  <si>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</si>
  <si>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</si>
  <si>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</si>
  <si>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</si>
  <si>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</si>
  <si>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</si>
  <si>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</si>
  <si>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</si>
  <si>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</si>
  <si>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</si>
  <si>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</si>
  <si>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</si>
  <si>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</si>
  <si>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</si>
  <si>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</si>
  <si>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</si>
  <si>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</si>
  <si>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</si>
  <si>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</si>
  <si>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</si>
  <si>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</si>
  <si>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</si>
  <si>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</si>
  <si>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</si>
  <si>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</si>
  <si>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</si>
  <si>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</si>
  <si>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</si>
  <si>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</si>
  <si>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</si>
  <si>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</si>
  <si>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</si>
  <si>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</si>
  <si>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</si>
  <si>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</si>
  <si>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</si>
  <si>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</si>
  <si>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</si>
  <si>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</si>
  <si>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</si>
  <si>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</si>
  <si>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</si>
  <si>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</si>
  <si>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</si>
  <si>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</si>
  <si>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</si>
  <si>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</si>
  <si>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</si>
  <si>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</si>
  <si>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</si>
  <si>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</si>
  <si>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</si>
  <si>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</si>
  <si>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</si>
  <si>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</si>
  <si>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</si>
  <si>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</si>
  <si>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</si>
  <si>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</si>
  <si>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</si>
  <si>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</si>
  <si>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</si>
  <si>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</si>
  <si>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</si>
  <si>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</si>
  <si>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</si>
  <si>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</si>
  <si>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</si>
  <si>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</si>
  <si>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</si>
  <si>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</si>
  <si>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</si>
  <si>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</si>
  <si>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</si>
  <si>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</si>
  <si>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</si>
  <si>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</si>
  <si>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</si>
  <si>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</si>
  <si>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</si>
  <si>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</si>
  <si>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</si>
  <si>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</si>
  <si>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</si>
  <si>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</si>
  <si>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</si>
  <si>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</si>
  <si>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</si>
  <si>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</si>
  <si>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</si>
  <si>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</si>
  <si>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</si>
  <si>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</si>
  <si>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</si>
  <si>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</si>
  <si>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</si>
  <si>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</si>
  <si>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</si>
  <si>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</si>
  <si>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</si>
  <si>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</si>
  <si>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</si>
  <si>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</si>
  <si>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</si>
  <si>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</si>
  <si>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</si>
  <si>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</si>
  <si>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</si>
  <si>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</si>
  <si>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</si>
  <si>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</si>
  <si>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</si>
  <si>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</si>
  <si>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</si>
  <si>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</si>
  <si>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</si>
  <si>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</si>
  <si>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</si>
  <si>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</si>
  <si>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</si>
  <si>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</si>
  <si>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</si>
  <si>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</si>
  <si>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</si>
  <si>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</si>
  <si>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</si>
  <si>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</si>
  <si>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</si>
  <si>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</si>
  <si>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</si>
  <si>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</si>
  <si>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</si>
  <si>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</si>
  <si>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</si>
  <si>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</si>
  <si>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</si>
  <si>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</si>
  <si>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</si>
  <si>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</si>
  <si>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</si>
  <si>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</si>
  <si>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</si>
  <si>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</si>
  <si>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</si>
  <si>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</si>
  <si>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</si>
  <si>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</si>
  <si>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</si>
  <si>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</si>
  <si>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</si>
  <si>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</si>
  <si>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</si>
  <si>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</si>
  <si>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</si>
  <si>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</si>
  <si>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</si>
  <si>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</si>
  <si>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</si>
  <si>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</si>
  <si>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</si>
  <si>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</si>
  <si>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</si>
  <si>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</si>
  <si>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</si>
  <si>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</si>
  <si>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</si>
  <si>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</si>
  <si>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</si>
  <si>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</si>
  <si>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</si>
  <si>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</si>
  <si>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</si>
  <si>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</si>
  <si>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</si>
  <si>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</si>
  <si>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</si>
  <si>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</si>
  <si>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</si>
  <si>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</si>
  <si>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</si>
  <si>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</si>
  <si>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</si>
  <si>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</si>
  <si>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</si>
  <si>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</si>
  <si>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</si>
  <si>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</si>
  <si>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</si>
  <si>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</si>
  <si>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</si>
  <si>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</si>
  <si>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</si>
  <si>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</si>
  <si>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</si>
  <si>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</si>
  <si>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</si>
  <si>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</si>
  <si>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</si>
  <si>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</si>
  <si>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</si>
  <si>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</si>
  <si>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</si>
  <si>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</si>
  <si>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</si>
  <si>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</si>
  <si>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</si>
  <si>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</si>
  <si>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</si>
  <si>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</si>
  <si>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</si>
  <si>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</si>
  <si>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</si>
  <si>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</si>
  <si>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</si>
  <si>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</si>
  <si>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</si>
  <si>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</si>
  <si>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</si>
  <si>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</si>
  <si>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</si>
  <si>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</si>
  <si>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</si>
  <si>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</si>
  <si>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</si>
  <si>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</si>
  <si>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</si>
  <si>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</si>
  <si>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</si>
  <si>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</si>
  <si>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</si>
  <si>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</si>
  <si>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</si>
  <si>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</si>
  <si>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</si>
  <si>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</si>
  <si>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</si>
  <si>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</si>
  <si>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</si>
  <si>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</si>
  <si>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</si>
  <si>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</si>
  <si>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</si>
  <si>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</si>
  <si>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</si>
  <si>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</si>
  <si>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</si>
  <si>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</si>
  <si>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</si>
  <si>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</si>
  <si>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</si>
  <si>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</si>
  <si>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</si>
  <si>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</si>
  <si>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</si>
  <si>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</si>
  <si>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</si>
  <si>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</si>
  <si>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</si>
  <si>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</si>
  <si>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</si>
  <si>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</si>
  <si>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</si>
  <si>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</si>
  <si>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</si>
  <si>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</si>
  <si>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</si>
  <si>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</si>
  <si>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</si>
  <si>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</si>
  <si>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</si>
  <si>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</si>
  <si>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</si>
  <si>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</si>
  <si>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</si>
  <si>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</si>
  <si>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</si>
  <si>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</si>
  <si>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</si>
  <si>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</si>
  <si>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</si>
  <si>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</si>
  <si>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</si>
  <si>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</si>
  <si>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</si>
  <si>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</si>
  <si>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</si>
  <si>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</si>
  <si>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</si>
  <si>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</si>
  <si>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</si>
  <si>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</si>
  <si>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</si>
  <si>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</si>
  <si>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</si>
  <si>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</si>
  <si>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</si>
  <si>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</si>
  <si>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</si>
  <si>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</si>
  <si>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</si>
  <si>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</si>
  <si>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</si>
  <si>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</si>
  <si>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</si>
  <si>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</si>
  <si>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</si>
  <si>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</si>
  <si>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</si>
  <si>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</si>
  <si>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</si>
  <si>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</si>
  <si>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</si>
  <si>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</si>
  <si>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</si>
  <si>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</si>
  <si>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</si>
  <si>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</si>
  <si>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</si>
  <si>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</si>
  <si>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</si>
  <si>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</si>
  <si>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</si>
  <si>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</si>
  <si>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</si>
  <si>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</si>
  <si>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</si>
  <si>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</si>
  <si>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</si>
  <si>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</si>
  <si>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</si>
  <si>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</si>
  <si>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</si>
  <si>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</si>
  <si>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</si>
  <si>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</si>
  <si>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</si>
  <si>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</si>
  <si>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</si>
  <si>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</si>
  <si>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</si>
  <si>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</si>
  <si>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</si>
  <si>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</si>
  <si>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</si>
  <si>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</si>
  <si>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</si>
  <si>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</si>
  <si>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</si>
  <si>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</si>
  <si>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</si>
  <si>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</si>
  <si>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</si>
  <si>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</si>
  <si>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</si>
  <si>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</si>
  <si>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</si>
  <si>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</si>
  <si>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</si>
  <si>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</si>
  <si>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</si>
  <si>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</si>
  <si>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</si>
  <si>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</si>
  <si>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</si>
  <si>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</si>
  <si>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</si>
  <si>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</si>
  <si>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</si>
  <si>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</si>
  <si>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</si>
  <si>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</si>
  <si>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</si>
  <si>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</si>
  <si>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</si>
  <si>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</si>
  <si>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</si>
  <si>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</si>
  <si>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</si>
  <si>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</si>
  <si>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</si>
  <si>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</si>
  <si>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</si>
  <si>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</si>
  <si>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</si>
  <si>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</si>
  <si>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</si>
  <si>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</si>
  <si>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</si>
  <si>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</si>
  <si>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</si>
  <si>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</si>
  <si>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</si>
  <si>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</si>
  <si>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</si>
  <si>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</si>
  <si>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</si>
  <si>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</si>
  <si>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</si>
  <si>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</si>
  <si>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</si>
  <si>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</si>
  <si>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</si>
  <si>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</si>
  <si>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</si>
  <si>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</si>
  <si>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</si>
  <si>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</si>
  <si>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</si>
  <si>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</si>
  <si>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</si>
  <si>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</si>
  <si>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</si>
  <si>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</si>
  <si>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</si>
  <si>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</si>
  <si>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</si>
  <si>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</si>
  <si>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</si>
  <si>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</si>
  <si>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</si>
  <si>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</si>
  <si>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</si>
  <si>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</si>
  <si>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</si>
  <si>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</si>
  <si>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</si>
  <si>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</si>
  <si>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</si>
  <si>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</si>
  <si>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</si>
  <si>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</si>
  <si>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</si>
  <si>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</si>
  <si>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</si>
  <si>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</si>
  <si>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</si>
  <si>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</si>
  <si>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</si>
  <si>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</si>
  <si>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</si>
  <si>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</si>
  <si>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</si>
  <si>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</si>
  <si>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</si>
  <si>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</si>
  <si>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</si>
  <si>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</si>
  <si>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</si>
  <si>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</si>
  <si>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</si>
  <si>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</si>
  <si>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</si>
  <si>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</si>
  <si>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</si>
  <si>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</si>
  <si>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</si>
  <si>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</si>
  <si>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</si>
  <si>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</si>
  <si>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</si>
  <si>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</si>
  <si>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</si>
  <si>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</si>
  <si>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</si>
  <si>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</si>
  <si>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</si>
  <si>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</si>
  <si>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</si>
  <si>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</si>
  <si>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</si>
  <si>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</si>
  <si>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</si>
  <si>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</si>
  <si>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</si>
  <si>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</si>
  <si>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</si>
  <si>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</si>
  <si>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</si>
  <si>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</si>
  <si>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</si>
  <si>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</si>
  <si>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</si>
  <si>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</si>
  <si>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</si>
  <si>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</si>
  <si>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</si>
  <si>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</si>
  <si>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</si>
  <si>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</si>
  <si>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</si>
  <si>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</si>
  <si>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</si>
  <si>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</si>
  <si>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</si>
  <si>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</si>
  <si>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</si>
  <si>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</si>
  <si>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</si>
  <si>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</si>
  <si>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</si>
  <si>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</si>
  <si>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</si>
  <si>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</si>
  <si>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</si>
  <si>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</si>
  <si>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</si>
  <si>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</si>
  <si>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</si>
  <si>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</si>
  <si>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</si>
  <si>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</si>
  <si>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</si>
  <si>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</si>
  <si>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</si>
  <si>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</si>
  <si>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</si>
  <si>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</si>
  <si>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</si>
  <si>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</si>
  <si>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</si>
  <si>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</si>
  <si>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</si>
  <si>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</si>
  <si>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</si>
  <si>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</si>
  <si>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</si>
  <si>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</si>
  <si>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</si>
  <si>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</si>
  <si>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</si>
  <si>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</si>
  <si>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</si>
  <si>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</si>
  <si>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</si>
  <si>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</si>
  <si>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</si>
  <si>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</si>
  <si>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</si>
  <si>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</si>
  <si>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</si>
  <si>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</si>
  <si>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</si>
  <si>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</si>
  <si>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</si>
  <si>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</si>
  <si>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</si>
  <si>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</si>
  <si>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</si>
  <si>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</si>
  <si>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</si>
  <si>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</si>
  <si>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</si>
  <si>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</si>
  <si>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</si>
  <si>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</si>
  <si>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</si>
  <si>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</si>
  <si>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</si>
  <si>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</si>
  <si>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</si>
  <si>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</si>
  <si>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</si>
  <si>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</si>
  <si>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</si>
  <si>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</si>
  <si>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</si>
  <si>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</si>
  <si>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</si>
  <si>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</si>
  <si>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</si>
  <si>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</si>
  <si>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</si>
  <si>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</si>
  <si>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</si>
  <si>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</si>
  <si>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</si>
  <si>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</si>
  <si>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</si>
  <si>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</si>
  <si>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</si>
  <si>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</si>
  <si>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</si>
  <si>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</si>
  <si>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</si>
  <si>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</si>
  <si>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</si>
  <si>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</si>
  <si>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</si>
  <si>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</si>
  <si>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</si>
  <si>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</si>
  <si>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</si>
  <si>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</si>
  <si>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</si>
  <si>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</si>
  <si>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</si>
  <si>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</si>
  <si>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</si>
  <si>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</si>
  <si>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</si>
  <si>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</si>
  <si>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</si>
  <si>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</si>
  <si>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</si>
  <si>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</si>
  <si>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</si>
  <si>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</si>
  <si>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</si>
  <si>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</si>
  <si>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</si>
  <si>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</si>
  <si>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</si>
  <si>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</si>
  <si>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</si>
  <si>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</si>
  <si>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</si>
  <si>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</si>
  <si>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</si>
  <si>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</si>
  <si>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</si>
  <si>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</si>
  <si>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</si>
  <si>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</si>
  <si>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</si>
  <si>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</si>
  <si>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</si>
  <si>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</si>
  <si>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</si>
  <si>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</si>
  <si>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</si>
  <si>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</si>
  <si>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</si>
  <si>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</si>
  <si>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</si>
  <si>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</si>
  <si>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</si>
  <si>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</si>
  <si>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</si>
  <si>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</si>
  <si>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</si>
  <si>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</si>
  <si>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</si>
  <si>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</si>
  <si>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</si>
  <si>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</si>
  <si>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</si>
  <si>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</si>
  <si>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</si>
  <si>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</si>
  <si>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</si>
  <si>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</si>
  <si>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</si>
  <si>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</si>
  <si>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</si>
  <si>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</si>
  <si>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</si>
  <si>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</si>
  <si>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</si>
  <si>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</si>
  <si>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</si>
  <si>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</si>
  <si>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</si>
  <si>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</si>
  <si>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</si>
  <si>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</si>
  <si>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</si>
  <si>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</si>
  <si>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</si>
  <si>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</si>
  <si>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</si>
  <si>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</si>
  <si>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</si>
  <si>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</si>
  <si>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</si>
  <si>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</si>
  <si>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</si>
  <si>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</si>
  <si>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</si>
  <si>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</si>
  <si>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</si>
  <si>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</si>
  <si>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</si>
  <si>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</si>
  <si>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</si>
  <si>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</si>
  <si>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</si>
  <si>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</si>
  <si>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</si>
  <si>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</si>
  <si>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</si>
  <si>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</si>
  <si>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</si>
  <si>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</si>
  <si>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</si>
  <si>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</si>
  <si>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</si>
  <si>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</si>
  <si>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</si>
  <si>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</si>
  <si>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</si>
  <si>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</si>
  <si>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</si>
  <si>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</si>
  <si>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</si>
  <si>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</si>
  <si>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</si>
  <si>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</si>
  <si>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</si>
  <si>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</si>
  <si>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</si>
  <si>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</si>
  <si>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</si>
  <si>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</si>
  <si>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</si>
  <si>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</si>
  <si>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</si>
  <si>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</si>
  <si>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</si>
  <si>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</si>
  <si>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</si>
  <si>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</si>
  <si>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</si>
  <si>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</si>
  <si>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</si>
  <si>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</si>
  <si>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</si>
  <si>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</si>
  <si>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</si>
  <si>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</si>
  <si>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</si>
  <si>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</si>
  <si>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</si>
  <si>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</si>
  <si>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</si>
  <si>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</si>
  <si>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</si>
  <si>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</si>
  <si>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</si>
  <si>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</si>
  <si>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</si>
  <si>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</si>
  <si>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</si>
  <si>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</si>
  <si>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</si>
  <si>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</si>
  <si>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</si>
  <si>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</si>
  <si>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</si>
  <si>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</si>
  <si>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</si>
  <si>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</si>
  <si>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</si>
  <si>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</si>
  <si>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</si>
  <si>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</si>
  <si>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</si>
  <si>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</si>
  <si>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</si>
  <si>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</si>
  <si>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</si>
  <si>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</si>
  <si>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</si>
  <si>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</si>
  <si>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</si>
  <si>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</si>
  <si>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</si>
  <si>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</si>
  <si>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</si>
  <si>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</si>
  <si>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</si>
  <si>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</si>
  <si>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</si>
  <si>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</si>
  <si>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</si>
  <si>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</si>
  <si>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</si>
  <si>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</si>
  <si>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</si>
  <si>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</si>
  <si>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</si>
  <si>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</si>
  <si>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</si>
  <si>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</si>
  <si>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</si>
  <si>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</si>
  <si>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</si>
  <si>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</si>
  <si>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</si>
  <si>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</si>
  <si>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</si>
  <si>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</si>
  <si>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</si>
  <si>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</si>
  <si>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</si>
  <si>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</si>
  <si>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</si>
  <si>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</si>
  <si>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</si>
  <si>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</si>
  <si>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</si>
  <si>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</si>
  <si>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</si>
  <si>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</si>
  <si>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</si>
  <si>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</si>
  <si>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</si>
  <si>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</si>
  <si>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</si>
  <si>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</si>
  <si>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</si>
  <si>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</si>
  <si>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</si>
  <si>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</si>
  <si>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</si>
  <si>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</si>
  <si>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</si>
  <si>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</si>
  <si>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</si>
  <si>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</si>
  <si>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</si>
  <si>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</si>
  <si>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</si>
  <si>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</si>
  <si>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</si>
  <si>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</si>
  <si>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</si>
  <si>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</si>
  <si>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</si>
  <si>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</si>
  <si>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</si>
  <si>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</si>
  <si>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</si>
  <si>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</si>
  <si>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</si>
  <si>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</si>
  <si>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</si>
  <si>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</si>
  <si>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</si>
  <si>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</si>
  <si>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</si>
  <si>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</si>
  <si>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</si>
  <si>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</si>
  <si>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</si>
  <si>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</si>
  <si>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</si>
  <si>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</si>
  <si>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</si>
  <si>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</si>
  <si>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</si>
  <si>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</si>
  <si>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</si>
  <si>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</si>
  <si>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</si>
  <si>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</si>
  <si>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</si>
  <si>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</si>
  <si>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</si>
  <si>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</si>
  <si>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</si>
  <si>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</si>
  <si>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</si>
  <si>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</si>
  <si>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</si>
  <si>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</si>
  <si>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</si>
  <si>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</si>
  <si>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</si>
  <si>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</si>
  <si>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</si>
  <si>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</si>
  <si>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</si>
  <si>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</si>
  <si>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</si>
  <si>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</si>
  <si>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</si>
  <si>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</si>
  <si>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</si>
  <si>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</si>
  <si>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</si>
  <si>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</si>
  <si>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</si>
  <si>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</si>
  <si>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</si>
  <si>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</si>
  <si>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</si>
  <si>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</si>
  <si>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</si>
  <si>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</si>
  <si>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</si>
  <si>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</si>
  <si>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</si>
  <si>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</si>
  <si>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</si>
  <si>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</si>
  <si>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</si>
  <si>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</si>
  <si>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</si>
  <si>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</si>
  <si>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</si>
  <si>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</si>
  <si>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</si>
  <si>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</si>
  <si>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</si>
  <si>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</si>
  <si>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</si>
  <si>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</si>
  <si>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</si>
  <si>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</si>
  <si>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</si>
  <si>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</si>
  <si>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</si>
  <si>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</si>
  <si>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</si>
  <si>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</si>
  <si>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</si>
  <si>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</si>
  <si>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</si>
  <si>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</si>
  <si>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</si>
  <si>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</si>
  <si>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</si>
  <si>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</si>
  <si>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</si>
  <si>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</si>
  <si>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</si>
  <si>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</si>
  <si>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</si>
  <si>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</si>
  <si>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</si>
  <si>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</si>
  <si>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</si>
  <si>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</si>
  <si>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</si>
  <si>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</si>
  <si>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</si>
  <si>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</si>
  <si>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</si>
  <si>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</si>
  <si>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</si>
  <si>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</si>
  <si>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</si>
  <si>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</si>
  <si>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</si>
  <si>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</si>
  <si>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</si>
  <si>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</si>
  <si>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</si>
  <si>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</si>
  <si>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</si>
  <si>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</si>
  <si>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</si>
  <si>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</si>
  <si>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</si>
  <si>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</si>
  <si>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</si>
  <si>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</si>
  <si>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</si>
  <si>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</si>
  <si>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</si>
  <si>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</si>
  <si>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</si>
  <si>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</si>
  <si>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</si>
  <si>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</si>
  <si>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</si>
  <si>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</si>
  <si>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</si>
  <si>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</si>
  <si>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</si>
  <si>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</si>
  <si>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</si>
  <si>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</si>
  <si>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</si>
  <si>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</si>
  <si>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</si>
  <si>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</si>
  <si>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</si>
  <si>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</si>
  <si>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</si>
  <si>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</si>
  <si>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</si>
  <si>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</si>
  <si>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</si>
  <si>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</si>
  <si>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</si>
  <si>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</si>
  <si>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</si>
  <si>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</si>
  <si>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</si>
  <si>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</si>
  <si>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</si>
  <si>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</si>
  <si>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</si>
  <si>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</si>
  <si>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</si>
  <si>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</si>
  <si>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</si>
  <si>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</si>
  <si>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</si>
  <si>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</si>
  <si>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</si>
  <si>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</si>
  <si>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</si>
  <si>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</si>
  <si>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</si>
  <si>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</si>
  <si>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</si>
  <si>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</si>
  <si>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</si>
  <si>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</si>
  <si>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</si>
  <si>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</si>
  <si>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</si>
  <si>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</si>
  <si>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</si>
  <si>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</si>
  <si>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</si>
  <si>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</si>
  <si>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</si>
  <si>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</si>
  <si>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</si>
  <si>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</si>
  <si>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</si>
  <si>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</si>
  <si>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</si>
  <si>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</si>
  <si>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</si>
  <si>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</si>
  <si>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</si>
  <si>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</si>
  <si>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</si>
  <si>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</si>
  <si>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</si>
  <si>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</si>
  <si>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</si>
  <si>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</si>
  <si>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</si>
  <si>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</si>
  <si>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</si>
  <si>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</si>
  <si>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</si>
  <si>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</si>
  <si>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</si>
  <si>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</si>
  <si>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</si>
  <si>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</si>
  <si>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</si>
  <si>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</si>
  <si>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</si>
  <si>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</si>
  <si>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</si>
  <si>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</si>
  <si>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</si>
  <si>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</si>
  <si>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</si>
  <si>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</si>
  <si>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</si>
  <si>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</si>
  <si>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</si>
  <si>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</si>
  <si>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</si>
  <si>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</si>
  <si>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</si>
  <si>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</si>
  <si>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</si>
  <si>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</si>
  <si>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</si>
  <si>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</si>
  <si>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</si>
  <si>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</si>
  <si>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</si>
  <si>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</si>
  <si>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</si>
  <si>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</si>
  <si>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</si>
  <si>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</si>
  <si>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</si>
  <si>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</si>
  <si>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</si>
  <si>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</si>
  <si>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</si>
  <si>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</si>
  <si>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</si>
  <si>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</si>
  <si>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</si>
  <si>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</si>
  <si>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</si>
  <si>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</si>
  <si>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</si>
  <si>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</si>
  <si>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</si>
  <si>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</si>
  <si>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</si>
  <si>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</si>
  <si>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</si>
  <si>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</si>
  <si>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</si>
  <si>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</si>
  <si>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</si>
  <si>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</si>
  <si>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</si>
  <si>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</si>
  <si>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</si>
  <si>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</si>
  <si>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</si>
  <si>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</si>
  <si>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</si>
  <si>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</si>
  <si>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</si>
  <si>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</si>
  <si>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</si>
  <si>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</si>
  <si>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</si>
  <si>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</si>
  <si>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</si>
  <si>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</si>
  <si>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</si>
  <si>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</si>
  <si>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</si>
  <si>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</si>
  <si>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</si>
  <si>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</si>
  <si>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</si>
  <si>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</si>
  <si>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</si>
  <si>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</si>
  <si>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</si>
  <si>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</si>
  <si>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</si>
  <si>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</si>
  <si>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</si>
  <si>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</si>
  <si>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</si>
  <si>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</si>
  <si>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</si>
  <si>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</si>
  <si>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</si>
  <si>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</si>
  <si>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</si>
  <si>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</si>
  <si>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</si>
  <si>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</si>
  <si>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</si>
  <si>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</si>
  <si>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</si>
  <si>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</si>
  <si>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</si>
  <si>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</si>
  <si>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</si>
  <si>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</si>
  <si>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</si>
  <si>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</si>
  <si>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</si>
  <si>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</si>
  <si>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</si>
  <si>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</si>
  <si>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</si>
  <si>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</si>
  <si>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</si>
  <si>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</si>
  <si>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</si>
  <si>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</si>
  <si>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</si>
  <si>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</si>
  <si>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</si>
  <si>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</si>
  <si>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</si>
  <si>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</si>
  <si>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</si>
  <si>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</si>
  <si>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</si>
  <si>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</si>
  <si>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</si>
  <si>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</si>
  <si>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</si>
  <si>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</si>
  <si>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</si>
  <si>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</si>
  <si>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</si>
  <si>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</si>
  <si>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</si>
  <si>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</si>
  <si>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</si>
  <si>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</si>
  <si>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</si>
  <si>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</si>
  <si>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</si>
  <si>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</si>
  <si>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</si>
  <si>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</si>
  <si>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</si>
  <si>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</si>
  <si>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</si>
  <si>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</si>
  <si>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</si>
  <si>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</si>
  <si>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</si>
  <si>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</si>
  <si>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</si>
  <si>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</si>
  <si>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</si>
  <si>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</si>
  <si>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</si>
  <si>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</si>
  <si>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</si>
  <si>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</si>
  <si>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</si>
  <si>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</si>
  <si>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</si>
  <si>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</si>
  <si>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</si>
  <si>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</si>
  <si>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</si>
  <si>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</si>
  <si>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</si>
  <si>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</si>
  <si>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</si>
  <si>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</si>
  <si>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</si>
  <si>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</si>
  <si>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</si>
  <si>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</si>
  <si>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</si>
  <si>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</si>
  <si>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</si>
  <si>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</si>
  <si>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</si>
  <si>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</si>
  <si>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</si>
  <si>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</si>
  <si>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</si>
  <si>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</si>
  <si>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</si>
  <si>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</si>
  <si>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</si>
  <si>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</si>
  <si>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</si>
  <si>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</si>
  <si>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</si>
  <si>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</si>
  <si>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</si>
  <si>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</si>
  <si>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</si>
  <si>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</si>
  <si>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</si>
  <si>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</si>
  <si>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</si>
  <si>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</si>
  <si>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</si>
  <si>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</si>
  <si>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</si>
  <si>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</si>
  <si>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</si>
  <si>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</si>
  <si>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</si>
  <si>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</si>
  <si>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</si>
  <si>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</si>
  <si>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</si>
  <si>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</si>
  <si>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</si>
  <si>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</si>
  <si>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</si>
  <si>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</si>
  <si>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</si>
  <si>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</si>
  <si>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</si>
  <si>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</si>
  <si>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</si>
  <si>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</si>
  <si>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</si>
  <si>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</si>
  <si>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</si>
  <si>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</si>
  <si>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</si>
  <si>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</si>
  <si>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</si>
  <si>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</si>
  <si>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</si>
  <si>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</si>
  <si>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</si>
  <si>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</si>
  <si>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</si>
  <si>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</si>
  <si>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</si>
  <si>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</si>
  <si>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</si>
  <si>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</si>
  <si>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</si>
  <si>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</si>
  <si>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</si>
  <si>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</si>
  <si>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</si>
  <si>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</si>
  <si>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</si>
  <si>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</si>
  <si>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</si>
  <si>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</si>
  <si>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</si>
  <si>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</si>
  <si>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</si>
  <si>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</si>
  <si>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</si>
  <si>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</si>
  <si>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</si>
  <si>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</si>
  <si>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</si>
  <si>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</si>
  <si>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</si>
  <si>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</si>
  <si>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</si>
  <si>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</si>
  <si>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</si>
  <si>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</si>
  <si>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</si>
  <si>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</si>
  <si>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</si>
  <si>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</si>
  <si>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</si>
  <si>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</si>
  <si>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</si>
  <si>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</si>
  <si>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</si>
  <si>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</si>
  <si>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</si>
  <si>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</si>
  <si>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</si>
  <si>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</si>
  <si>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</si>
  <si>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</si>
  <si>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</si>
  <si>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</si>
  <si>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</si>
  <si>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</si>
  <si>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</si>
  <si>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</si>
  <si>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</si>
  <si>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</si>
  <si>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</si>
  <si>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</si>
  <si>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</si>
  <si>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</si>
  <si>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</si>
  <si>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</si>
  <si>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</si>
  <si>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</si>
  <si>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</si>
  <si>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</si>
  <si>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</si>
  <si>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</si>
  <si>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</si>
  <si>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</si>
  <si>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</si>
  <si>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</si>
  <si>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</si>
  <si>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</si>
  <si>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</si>
  <si>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</si>
  <si>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</si>
  <si>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</si>
  <si>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</si>
  <si>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</si>
  <si>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</si>
  <si>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</si>
  <si>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</si>
  <si>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</si>
  <si>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</si>
  <si>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</si>
  <si>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</si>
  <si>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</si>
  <si>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</si>
  <si>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</si>
  <si>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</si>
  <si>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</si>
  <si>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</si>
  <si>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</si>
  <si>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</si>
  <si>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</si>
  <si>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</si>
  <si>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</si>
  <si>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</si>
  <si>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</si>
  <si>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</si>
  <si>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</si>
  <si>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</si>
  <si>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</si>
  <si>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</si>
  <si>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</si>
  <si>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</si>
  <si>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</si>
  <si>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</si>
  <si>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</si>
  <si>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</si>
  <si>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</si>
  <si>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</si>
  <si>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</si>
  <si>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</si>
  <si>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</si>
  <si>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</si>
  <si>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</si>
  <si>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</si>
  <si>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</si>
  <si>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</si>
  <si>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</si>
  <si>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</si>
  <si>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</si>
  <si>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</si>
  <si>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</si>
  <si>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</si>
  <si>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</si>
  <si>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</si>
  <si>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</si>
  <si>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</si>
  <si>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</si>
  <si>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</si>
  <si>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</si>
  <si>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</si>
  <si>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</si>
  <si>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</si>
  <si>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</si>
  <si>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</si>
  <si>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</si>
  <si>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</si>
  <si>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</si>
  <si>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</si>
  <si>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</si>
  <si>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</si>
  <si>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</si>
  <si>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</si>
  <si>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</si>
  <si>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</si>
  <si>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</si>
  <si>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</si>
  <si>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</si>
  <si>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</si>
  <si>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</si>
  <si>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</si>
  <si>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</si>
  <si>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</si>
  <si>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</si>
  <si>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</si>
  <si>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</si>
  <si>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</si>
  <si>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</si>
  <si>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</si>
  <si>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</si>
  <si>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</si>
  <si>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</si>
  <si>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</si>
  <si>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</si>
  <si>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</si>
  <si>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</si>
  <si>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</si>
  <si>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</si>
  <si>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</si>
  <si>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</si>
  <si>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</si>
  <si>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</si>
  <si>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</si>
  <si>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</si>
  <si>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</si>
  <si>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</si>
  <si>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</si>
  <si>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</si>
  <si>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</si>
  <si>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</si>
  <si>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</si>
  <si>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</si>
  <si>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</si>
  <si>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</si>
  <si>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</si>
  <si>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</si>
  <si>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</si>
  <si>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</si>
  <si>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</si>
  <si>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</si>
  <si>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</si>
  <si>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</si>
  <si>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</si>
  <si>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</si>
  <si>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</si>
  <si>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</si>
  <si>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</si>
  <si>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</si>
  <si>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</si>
  <si>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</si>
  <si>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</si>
  <si>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</si>
  <si>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</si>
  <si>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</si>
  <si>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</si>
  <si>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</si>
  <si>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</si>
  <si>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</si>
  <si>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</si>
  <si>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</si>
  <si>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</si>
  <si>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</si>
  <si>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</si>
  <si>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</si>
  <si>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</si>
  <si>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</si>
  <si>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</si>
  <si>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</si>
  <si>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</si>
  <si>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</si>
  <si>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</si>
  <si>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</si>
  <si>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</si>
  <si>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</si>
  <si>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</si>
  <si>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</si>
  <si>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</si>
  <si>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</si>
  <si>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</si>
  <si>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</si>
  <si>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</si>
  <si>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</si>
  <si>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</si>
  <si>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</si>
  <si>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</si>
  <si>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</si>
  <si>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</si>
  <si>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</si>
  <si>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</si>
  <si>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</si>
  <si>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</si>
  <si>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</si>
  <si>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</si>
  <si>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</si>
  <si>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</si>
  <si>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</si>
  <si>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</si>
  <si>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</si>
  <si>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</si>
  <si>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</si>
  <si>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</si>
  <si>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</si>
  <si>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</si>
  <si>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</si>
  <si>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</si>
  <si>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</si>
  <si>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</si>
  <si>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</si>
  <si>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</si>
  <si>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</si>
  <si>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</si>
  <si>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</si>
  <si>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</si>
  <si>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</si>
  <si>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</si>
  <si>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</si>
  <si>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</si>
  <si>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</si>
  <si>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</si>
  <si>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</si>
  <si>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</si>
  <si>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</si>
  <si>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</si>
  <si>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</si>
  <si>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</si>
  <si>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</si>
  <si>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</si>
  <si>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</si>
  <si>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</si>
  <si>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</si>
  <si>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</si>
  <si>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</si>
  <si>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</si>
  <si>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</si>
  <si>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</si>
  <si>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</si>
  <si>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</si>
  <si>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</si>
  <si>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</si>
  <si>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</si>
  <si>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</si>
  <si>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</si>
  <si>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</si>
  <si>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</si>
  <si>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</si>
  <si>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</si>
  <si>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</si>
  <si>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</si>
  <si>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</si>
  <si>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</si>
  <si>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</si>
  <si>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</si>
  <si>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</si>
  <si>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</si>
  <si>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</si>
  <si>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</si>
  <si>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</si>
  <si>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</si>
  <si>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</si>
  <si>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</si>
  <si>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</si>
  <si>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</si>
  <si>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</si>
  <si>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</si>
  <si>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</si>
  <si>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</si>
  <si>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</si>
  <si>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</si>
  <si>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</si>
  <si>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</si>
  <si>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</si>
  <si>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</si>
  <si>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</si>
  <si>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</si>
  <si>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</si>
  <si>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</si>
  <si>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</si>
  <si>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</si>
  <si>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</si>
  <si>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</si>
  <si>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</si>
  <si>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</si>
  <si>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</si>
  <si>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</si>
  <si>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</si>
  <si>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</si>
  <si>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</si>
  <si>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</si>
  <si>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</si>
  <si>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</si>
  <si>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</si>
  <si>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</si>
  <si>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</si>
  <si>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</si>
  <si>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</si>
  <si>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</si>
  <si>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</si>
  <si>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</si>
  <si>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</si>
  <si>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</si>
  <si>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</si>
  <si>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</si>
  <si>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</si>
  <si>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</si>
  <si>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</si>
  <si>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</si>
  <si>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</si>
  <si>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</si>
  <si>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</si>
  <si>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</si>
  <si>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</si>
  <si>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</si>
  <si>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</si>
  <si>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</si>
  <si>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</si>
  <si>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</si>
  <si>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</si>
  <si>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</si>
  <si>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</si>
  <si>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</si>
  <si>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</si>
  <si>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</si>
  <si>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</si>
  <si>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</si>
  <si>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</si>
  <si>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</si>
  <si>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</si>
  <si>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</si>
  <si>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</si>
  <si>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</si>
  <si>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</si>
  <si>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</si>
  <si>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</si>
  <si>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</si>
  <si>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</si>
  <si>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</si>
  <si>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</si>
  <si>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</si>
  <si>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</si>
  <si>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</si>
  <si>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</si>
  <si>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</si>
  <si>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</si>
  <si>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</si>
  <si>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</si>
  <si>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</si>
  <si>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</si>
  <si>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</si>
  <si>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</si>
  <si>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</si>
  <si>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</si>
  <si>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</si>
  <si>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</si>
  <si>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</si>
  <si>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</si>
  <si>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</si>
  <si>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</si>
  <si>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</si>
  <si>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</si>
  <si>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</si>
  <si>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</si>
  <si>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</si>
  <si>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</si>
  <si>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</si>
  <si>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</si>
  <si>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</si>
  <si>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</si>
  <si>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</si>
  <si>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</si>
  <si>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</si>
  <si>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</si>
  <si>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</si>
  <si>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</si>
  <si>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</si>
  <si>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</si>
  <si>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</si>
  <si>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</si>
  <si>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</si>
  <si>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</si>
  <si>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</si>
  <si>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</si>
  <si>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</si>
  <si>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</si>
  <si>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</si>
  <si>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</si>
  <si>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</si>
  <si>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</si>
  <si>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</si>
  <si>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</si>
  <si>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</si>
  <si>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</si>
  <si>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</si>
  <si>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</si>
  <si>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</si>
  <si>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</si>
  <si>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</si>
  <si>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</si>
  <si>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</si>
  <si>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</si>
  <si>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</si>
  <si>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</si>
  <si>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</si>
  <si>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</si>
  <si>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</si>
  <si>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</si>
  <si>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</si>
  <si>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</si>
  <si>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</si>
  <si>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</si>
  <si>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</si>
  <si>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</si>
  <si>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</si>
  <si>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</si>
  <si>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</si>
  <si>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</si>
  <si>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</si>
  <si>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</si>
  <si>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</si>
  <si>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</si>
  <si>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</si>
  <si>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</si>
  <si>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</si>
  <si>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</si>
  <si>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</si>
  <si>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</si>
  <si>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</si>
  <si>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</si>
  <si>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</si>
  <si>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</si>
  <si>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</si>
  <si>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</si>
  <si>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</si>
  <si>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</si>
  <si>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</si>
  <si>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</si>
  <si>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</si>
  <si>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</si>
  <si>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</si>
  <si>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</si>
  <si>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</si>
  <si>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</si>
  <si>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</si>
  <si>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</si>
  <si>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</si>
  <si>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</si>
  <si>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</si>
  <si>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</si>
  <si>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</si>
  <si>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</si>
  <si>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</si>
  <si>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</si>
  <si>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</si>
  <si>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</si>
  <si>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</si>
  <si>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</si>
  <si>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</si>
  <si>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</si>
  <si>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</si>
  <si>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</si>
  <si>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</si>
  <si>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</si>
  <si>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</si>
  <si>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</si>
  <si>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</si>
  <si>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</si>
  <si>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</si>
  <si>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</si>
  <si>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</si>
  <si>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</si>
  <si>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</si>
  <si>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</si>
  <si>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</si>
  <si>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</si>
  <si>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</si>
  <si>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</si>
  <si>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</si>
  <si>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</si>
  <si>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</si>
  <si>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</si>
  <si>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</si>
  <si>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</si>
  <si>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</si>
  <si>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</si>
  <si>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</si>
  <si>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</si>
  <si>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</si>
  <si>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</si>
  <si>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</si>
  <si>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</si>
  <si>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</si>
  <si>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</si>
  <si>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</si>
  <si>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</si>
  <si>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</si>
  <si>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</si>
  <si>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</si>
  <si>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</si>
  <si>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</si>
  <si>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</si>
  <si>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</si>
  <si>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</si>
  <si>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</si>
  <si>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</si>
  <si>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</si>
  <si>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</si>
  <si>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</si>
  <si>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</si>
  <si>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</si>
  <si>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</si>
  <si>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</si>
  <si>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</si>
  <si>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</si>
  <si>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</si>
  <si>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</si>
  <si>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</si>
  <si>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</si>
  <si>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</si>
  <si>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</si>
  <si>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</si>
  <si>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</si>
  <si>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</si>
  <si>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</si>
  <si>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</si>
  <si>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</si>
  <si>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</si>
  <si>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</si>
  <si>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</si>
  <si>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</si>
  <si>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</si>
  <si>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</si>
  <si>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</si>
  <si>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</si>
  <si>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</si>
  <si>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</si>
  <si>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</si>
  <si>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</si>
  <si>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</si>
  <si>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</si>
  <si>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</si>
  <si>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</si>
  <si>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</si>
  <si>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</si>
  <si>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</si>
  <si>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</si>
  <si>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</si>
  <si>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</si>
  <si>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</si>
  <si>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</si>
  <si>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</si>
  <si>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</si>
  <si>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</si>
  <si>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</si>
  <si>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</si>
  <si>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</si>
  <si>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</si>
  <si>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</si>
  <si>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</si>
  <si>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</si>
  <si>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</si>
  <si>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</si>
  <si>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</si>
  <si>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</si>
  <si>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</si>
  <si>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</si>
  <si>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</si>
  <si>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</si>
  <si>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</si>
  <si>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</si>
  <si>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</si>
  <si>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</si>
  <si>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</si>
  <si>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</si>
  <si>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</si>
  <si>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</si>
  <si>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</si>
  <si>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</si>
  <si>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</si>
  <si>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</si>
  <si>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</si>
  <si>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</si>
  <si>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</si>
  <si>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</si>
  <si>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</si>
  <si>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</si>
  <si>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</si>
  <si>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</si>
  <si>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</si>
  <si>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</si>
  <si>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</si>
  <si>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</si>
  <si>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</si>
  <si>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</si>
  <si>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</si>
  <si>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</si>
  <si>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</si>
  <si>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</si>
  <si>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</si>
  <si>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</si>
  <si>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</si>
  <si>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</si>
  <si>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</si>
  <si>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</si>
  <si>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</si>
  <si>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</si>
  <si>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</si>
  <si>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</si>
  <si>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</si>
  <si>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</si>
  <si>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</si>
  <si>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</si>
  <si>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</si>
  <si>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</si>
  <si>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</si>
  <si>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</si>
  <si>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</si>
  <si>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</si>
  <si>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</si>
  <si>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</si>
  <si>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</si>
  <si>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</si>
  <si>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</si>
  <si>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</si>
  <si>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</si>
  <si>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</si>
  <si>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</si>
  <si>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</si>
  <si>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</si>
  <si>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</si>
  <si>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</si>
  <si>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</si>
  <si>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</si>
  <si>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</si>
  <si>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</si>
  <si>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</si>
  <si>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</si>
  <si>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</si>
  <si>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</si>
  <si>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</si>
  <si>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</si>
  <si>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</si>
  <si>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</si>
  <si>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</si>
  <si>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</si>
  <si>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</si>
  <si>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</si>
  <si>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</si>
  <si>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</si>
  <si>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</si>
  <si>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</si>
  <si>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</si>
  <si>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</si>
  <si>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</si>
  <si>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</si>
  <si>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</si>
  <si>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</si>
  <si>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</si>
  <si>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</si>
  <si>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</si>
  <si>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</si>
  <si>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</si>
  <si>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</si>
  <si>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</si>
  <si>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</si>
  <si>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</si>
  <si>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</si>
  <si>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</si>
  <si>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</si>
  <si>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</si>
  <si>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</si>
  <si>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</si>
  <si>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</si>
  <si>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</si>
  <si>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</si>
  <si>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</si>
  <si>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</si>
  <si>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</si>
  <si>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</si>
  <si>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</si>
  <si>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</si>
  <si>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</si>
  <si>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</si>
  <si>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</si>
  <si>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</si>
  <si>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</si>
  <si>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</si>
  <si>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</si>
  <si>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</si>
  <si>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</si>
  <si>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</si>
  <si>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</si>
  <si>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</si>
  <si>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</si>
  <si>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</si>
  <si>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</si>
  <si>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</si>
  <si>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</si>
  <si>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</si>
  <si>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</si>
  <si>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</si>
  <si>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</si>
  <si>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</si>
  <si>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</si>
  <si>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</si>
  <si>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</si>
  <si>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</si>
  <si>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</si>
  <si>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</si>
  <si>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</si>
  <si>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</si>
  <si>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</si>
  <si>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</si>
  <si>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</si>
  <si>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</si>
  <si>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</si>
  <si>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</si>
  <si>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</si>
  <si>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</si>
  <si>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</si>
  <si>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</si>
  <si>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</si>
  <si>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</si>
  <si>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</si>
  <si>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</si>
  <si>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</si>
  <si>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</si>
  <si>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</si>
  <si>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</si>
  <si>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</si>
  <si>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</si>
  <si>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</si>
  <si>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</si>
  <si>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</si>
  <si>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</si>
  <si>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</si>
  <si>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</si>
  <si>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</si>
  <si>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</si>
  <si>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</si>
  <si>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</si>
  <si>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</si>
  <si>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</si>
  <si>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</si>
  <si>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</si>
  <si>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</si>
  <si>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</si>
  <si>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</si>
  <si>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</si>
  <si>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</si>
  <si>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</si>
  <si>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</si>
  <si>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</si>
  <si>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</si>
  <si>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</si>
  <si>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</si>
  <si>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</si>
  <si>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</si>
  <si>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</si>
  <si>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</si>
  <si>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</si>
  <si>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</si>
  <si>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</si>
  <si>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</si>
  <si>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</si>
  <si>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</si>
  <si>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</si>
  <si>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</si>
  <si>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</si>
  <si>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</si>
  <si>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</si>
  <si>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</si>
  <si>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</si>
  <si>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</si>
  <si>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</si>
  <si>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</si>
  <si>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</si>
  <si>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</si>
  <si>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</si>
  <si>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</si>
  <si>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</si>
  <si>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</si>
  <si>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</si>
  <si>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</si>
  <si>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</si>
  <si>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</si>
  <si>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</si>
  <si>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</si>
  <si>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</si>
  <si>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</si>
  <si>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</si>
  <si>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</si>
  <si>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</si>
  <si>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</si>
  <si>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</si>
  <si>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</si>
  <si>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</si>
  <si>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</si>
  <si>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</si>
  <si>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</si>
  <si>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</si>
  <si>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</si>
  <si>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</si>
  <si>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</si>
  <si>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</si>
  <si>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</si>
  <si>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</si>
  <si>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</si>
  <si>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</si>
  <si>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</si>
  <si>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</si>
  <si>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</si>
  <si>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</si>
  <si>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</si>
  <si>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</si>
  <si>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</si>
  <si>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</si>
  <si>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</si>
  <si>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</si>
  <si>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</si>
  <si>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</si>
  <si>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</si>
  <si>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</si>
  <si>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</si>
  <si>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</si>
  <si>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</si>
  <si>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</si>
  <si>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</si>
  <si>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</si>
  <si>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</si>
  <si>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</si>
  <si>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</si>
  <si>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</si>
  <si>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</si>
  <si>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</si>
  <si>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</si>
  <si>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</si>
  <si>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</si>
  <si>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</si>
  <si>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</si>
  <si>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</si>
  <si>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</si>
  <si>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</si>
  <si>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</si>
  <si>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</si>
  <si>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</si>
  <si>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</si>
  <si>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</si>
  <si>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</si>
  <si>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</si>
  <si>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</si>
  <si>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</si>
  <si>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</si>
  <si>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</si>
  <si>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</si>
  <si>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</si>
  <si>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</si>
  <si>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</si>
  <si>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</si>
  <si>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</si>
  <si>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</si>
  <si>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</si>
  <si>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</si>
  <si>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</si>
  <si>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</si>
  <si>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</si>
  <si>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</si>
  <si>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</si>
  <si>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</si>
  <si>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</si>
  <si>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</si>
  <si>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</si>
  <si>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</si>
  <si>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</si>
  <si>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</si>
  <si>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</si>
  <si>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</si>
  <si>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</si>
  <si>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</si>
  <si>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</si>
  <si>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</si>
  <si>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</si>
  <si>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</si>
  <si>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</si>
  <si>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</si>
  <si>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</si>
  <si>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</si>
  <si>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</si>
  <si>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</si>
  <si>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</si>
  <si>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</si>
  <si>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</si>
  <si>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</si>
  <si>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</si>
  <si>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</si>
  <si>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</si>
  <si>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</si>
  <si>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</si>
  <si>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</si>
  <si>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</si>
  <si>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</si>
  <si>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</si>
  <si>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</si>
  <si>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</si>
  <si>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</si>
  <si>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</si>
  <si>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</si>
  <si>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</si>
  <si>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</si>
  <si>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</si>
  <si>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</si>
  <si>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</si>
  <si>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</si>
  <si>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</si>
  <si>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</si>
  <si>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</si>
  <si>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</si>
  <si>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</si>
  <si>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</si>
  <si>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</si>
  <si>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</si>
  <si>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</si>
  <si>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</si>
  <si>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</si>
  <si>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</si>
  <si>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</si>
  <si>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</si>
  <si>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</si>
  <si>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</si>
  <si>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</si>
  <si>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</si>
  <si>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</si>
  <si>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</si>
  <si>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</si>
  <si>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</si>
  <si>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</si>
  <si>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</si>
  <si>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</si>
  <si>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</si>
  <si>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</si>
  <si>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</si>
  <si>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</si>
  <si>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</si>
  <si>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</si>
  <si>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</si>
  <si>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</si>
  <si>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</si>
  <si>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</si>
  <si>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</si>
  <si>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</si>
  <si>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</si>
  <si>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</si>
  <si>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</si>
  <si>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</si>
  <si>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</si>
  <si>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</si>
  <si>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</si>
  <si>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</si>
  <si>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</si>
  <si>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</si>
  <si>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</si>
  <si>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</si>
  <si>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</si>
  <si>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</si>
  <si>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</si>
  <si>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</si>
  <si>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</si>
  <si>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</si>
  <si>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</si>
  <si>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</si>
  <si>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</si>
  <si>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</si>
  <si>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</si>
  <si>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</si>
  <si>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</si>
  <si>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</si>
  <si>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</si>
  <si>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</si>
  <si>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</si>
  <si>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</si>
  <si>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</si>
  <si>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</si>
  <si>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</si>
  <si>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</si>
  <si>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</si>
  <si>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</si>
  <si>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</si>
  <si>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</si>
  <si>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</si>
  <si>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</si>
  <si>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</si>
  <si>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</si>
  <si>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</si>
  <si>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</si>
  <si>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</si>
  <si>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</si>
  <si>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</si>
  <si>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</si>
  <si>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</si>
  <si>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</si>
  <si>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</si>
  <si>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</si>
  <si>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</si>
  <si>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</si>
  <si>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</si>
  <si>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</si>
  <si>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</si>
  <si>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</si>
  <si>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</si>
  <si>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</si>
  <si>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</si>
  <si>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</si>
  <si>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</si>
  <si>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</si>
  <si>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</si>
  <si>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</si>
  <si>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</si>
  <si>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</si>
  <si>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</si>
  <si>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</si>
  <si>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</si>
  <si>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</si>
  <si>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</si>
  <si>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</si>
  <si>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</si>
  <si>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</si>
  <si>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</si>
  <si>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</si>
  <si>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</si>
  <si>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</si>
  <si>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</si>
  <si>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</si>
  <si>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</si>
  <si>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</si>
  <si>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</si>
  <si>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</si>
  <si>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</si>
  <si>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</si>
  <si>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</si>
  <si>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</si>
  <si>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</si>
  <si>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</si>
  <si>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</si>
  <si>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</si>
  <si>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</si>
  <si>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</si>
  <si>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</si>
  <si>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</si>
  <si>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</si>
  <si>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</si>
  <si>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</si>
  <si>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</si>
  <si>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</si>
  <si>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</si>
  <si>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</si>
  <si>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</si>
  <si>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</si>
  <si>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</si>
  <si>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</si>
  <si>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</si>
  <si>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</si>
  <si>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</si>
  <si>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</si>
  <si>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</si>
  <si>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</si>
  <si>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</si>
  <si>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</si>
  <si>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</si>
  <si>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</si>
  <si>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</si>
  <si>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</si>
  <si>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</si>
  <si>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</si>
  <si>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</si>
  <si>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</si>
  <si>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</si>
  <si>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</si>
  <si>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</si>
  <si>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</si>
  <si>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</si>
  <si>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</si>
  <si>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</si>
  <si>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</si>
  <si>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</si>
  <si>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</si>
  <si>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</si>
  <si>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</si>
  <si>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</si>
  <si>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</si>
  <si>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</si>
  <si>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</si>
  <si>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</si>
  <si>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</si>
  <si>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</si>
  <si>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</si>
  <si>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</si>
  <si>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</si>
  <si>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</si>
  <si>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</si>
  <si>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</si>
  <si>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</si>
  <si>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</si>
  <si>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</si>
  <si>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</si>
  <si>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</si>
  <si>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</si>
  <si>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</si>
  <si>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</si>
  <si>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</si>
  <si>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</si>
  <si>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</si>
  <si>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</si>
  <si>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</si>
  <si>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</si>
  <si>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</si>
  <si>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</si>
  <si>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</si>
  <si>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</si>
  <si>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</si>
  <si>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</si>
  <si>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</si>
  <si>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</si>
  <si>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</si>
  <si>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</si>
  <si>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</si>
  <si>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</si>
  <si>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</si>
  <si>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</si>
  <si>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</si>
  <si>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</si>
  <si>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</si>
  <si>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</si>
  <si>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</si>
  <si>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</si>
  <si>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</si>
  <si>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</si>
  <si>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</si>
  <si>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</si>
  <si>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</si>
  <si>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</si>
  <si>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</si>
  <si>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</si>
  <si>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</si>
  <si>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</si>
  <si>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</si>
  <si>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</si>
  <si>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</si>
  <si>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</si>
  <si>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</si>
  <si>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</si>
  <si>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</si>
  <si>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</si>
  <si>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</si>
  <si>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</si>
  <si>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</si>
  <si>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</si>
  <si>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</si>
  <si>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</si>
  <si>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</si>
  <si>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</si>
  <si>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</si>
  <si>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</si>
  <si>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</si>
  <si>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</si>
  <si>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</si>
  <si>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</si>
  <si>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</si>
  <si>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</si>
  <si>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</si>
  <si>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</si>
  <si>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</si>
  <si>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</si>
  <si>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</si>
  <si>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</si>
  <si>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</si>
  <si>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</si>
  <si>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</si>
  <si>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</si>
  <si>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</si>
  <si>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</si>
  <si>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</si>
  <si>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</si>
  <si>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</si>
  <si>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</si>
  <si>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</si>
  <si>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</si>
  <si>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</si>
  <si>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</si>
  <si>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</si>
  <si>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</si>
  <si>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</si>
  <si>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</si>
  <si>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</si>
  <si>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</si>
  <si>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</si>
  <si>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</si>
  <si>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</si>
  <si>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</si>
  <si>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</si>
  <si>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</si>
  <si>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</si>
  <si>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</si>
  <si>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</si>
  <si>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</si>
  <si>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</si>
  <si>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</si>
  <si>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</si>
  <si>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</si>
  <si>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</si>
  <si>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</si>
  <si>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</si>
  <si>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</si>
  <si>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</si>
  <si>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</si>
  <si>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</si>
  <si>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</si>
  <si>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</si>
  <si>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</si>
  <si>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</si>
  <si>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</si>
  <si>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</si>
  <si>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</si>
  <si>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</si>
  <si>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</si>
  <si>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</si>
  <si>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</si>
  <si>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</si>
  <si>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</si>
  <si>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</si>
  <si>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</si>
  <si>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</si>
  <si>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</si>
  <si>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</si>
  <si>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</si>
  <si>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</si>
  <si>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</si>
  <si>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</si>
  <si>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</si>
  <si>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</si>
  <si>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</si>
  <si>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</si>
  <si>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</si>
  <si>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</si>
  <si>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</si>
  <si>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</si>
  <si>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</si>
  <si>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</si>
  <si>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</si>
  <si>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</si>
  <si>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</si>
  <si>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</si>
  <si>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</si>
  <si>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</si>
  <si>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</si>
  <si>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</si>
  <si>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</si>
  <si>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</si>
  <si>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</si>
  <si>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</si>
  <si>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</si>
  <si>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</si>
  <si>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</si>
  <si>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</si>
  <si>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</si>
  <si>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</si>
  <si>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</si>
  <si>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</si>
  <si>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</si>
  <si>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</si>
  <si>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</si>
  <si>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</si>
  <si>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</si>
  <si>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</si>
  <si>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</si>
  <si>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</si>
  <si>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</si>
  <si>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</si>
  <si>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</si>
  <si>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</si>
  <si>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</si>
  <si>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</si>
  <si>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</si>
  <si>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</si>
  <si>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</si>
  <si>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</si>
  <si>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</si>
  <si>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</si>
  <si>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</si>
  <si>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</si>
  <si>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</si>
  <si>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</si>
  <si>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</si>
  <si>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</si>
  <si>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</si>
  <si>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</si>
  <si>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</si>
  <si>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</si>
  <si>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</si>
  <si>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</si>
  <si>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</si>
  <si>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</si>
  <si>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</si>
  <si>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</si>
  <si>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</si>
  <si>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</si>
  <si>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</si>
  <si>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</si>
  <si>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</si>
  <si>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</si>
  <si>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</si>
  <si>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</si>
  <si>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</si>
  <si>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</si>
  <si>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</si>
  <si>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</si>
  <si>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</si>
  <si>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</si>
  <si>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</si>
  <si>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</si>
  <si>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</si>
  <si>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</si>
  <si>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</si>
  <si>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</si>
  <si>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</si>
  <si>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</si>
  <si>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</si>
  <si>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</si>
  <si>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</si>
  <si>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</si>
  <si>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</si>
  <si>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</si>
  <si>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</si>
  <si>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</si>
  <si>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</si>
  <si>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</si>
  <si>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</si>
  <si>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</si>
  <si>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</si>
  <si>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</si>
  <si>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</si>
  <si>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</si>
  <si>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</si>
  <si>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</si>
  <si>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</si>
  <si>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</si>
  <si>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</si>
  <si>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</si>
  <si>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</si>
  <si>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</si>
  <si>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</si>
  <si>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</si>
  <si>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</si>
  <si>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</si>
  <si>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</si>
  <si>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</si>
  <si>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</si>
  <si>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</si>
  <si>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</si>
  <si>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</si>
  <si>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</si>
  <si>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</si>
  <si>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</si>
  <si>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</si>
  <si>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</si>
  <si>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</si>
  <si>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</si>
  <si>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</si>
  <si>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</si>
  <si>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</si>
  <si>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</si>
  <si>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</si>
  <si>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</si>
  <si>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</si>
  <si>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</si>
  <si>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</si>
  <si>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</si>
  <si>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</si>
  <si>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</si>
  <si>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</si>
  <si>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</si>
  <si>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</si>
  <si>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</si>
  <si>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</si>
  <si>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</si>
  <si>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</si>
  <si>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</si>
  <si>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</si>
  <si>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</si>
  <si>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</si>
  <si>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</si>
  <si>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</si>
  <si>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</si>
  <si>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</si>
  <si>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</si>
  <si>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</si>
  <si>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</si>
  <si>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</si>
  <si>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</si>
  <si>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</si>
  <si>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</si>
  <si>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</si>
  <si>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</si>
  <si>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</si>
  <si>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</si>
  <si>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</si>
  <si>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</si>
  <si>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</si>
  <si>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</si>
  <si>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</si>
  <si>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</si>
  <si>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</si>
  <si>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</si>
  <si>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</si>
  <si>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</si>
  <si>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</si>
  <si>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</si>
  <si>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</si>
  <si>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</si>
  <si>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</si>
  <si>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</si>
  <si>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</si>
  <si>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</si>
  <si>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</si>
  <si>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</si>
  <si>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</si>
  <si>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</si>
  <si>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</si>
  <si>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</si>
  <si>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</si>
  <si>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</si>
  <si>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</si>
  <si>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</si>
  <si>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</si>
  <si>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</si>
  <si>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</si>
  <si>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</si>
  <si>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</si>
  <si>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</si>
  <si>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</si>
  <si>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</si>
  <si>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</si>
  <si>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</si>
  <si>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</si>
  <si>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</si>
  <si>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</si>
  <si>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</si>
  <si>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</si>
  <si>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</si>
  <si>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</si>
  <si>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</si>
  <si>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</si>
  <si>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</si>
  <si>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</si>
  <si>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</si>
  <si>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</si>
  <si>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</si>
  <si>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</si>
  <si>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</si>
  <si>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</si>
  <si>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</si>
  <si>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</si>
  <si>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</si>
  <si>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</si>
  <si>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</si>
  <si>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</si>
  <si>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</si>
  <si>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</si>
  <si>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</si>
  <si>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</si>
  <si>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</si>
  <si>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</si>
  <si>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</si>
  <si>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</si>
  <si>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</si>
  <si>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</si>
  <si>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</si>
  <si>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</si>
  <si>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</si>
  <si>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</si>
  <si>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</si>
  <si>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</si>
  <si>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</si>
  <si>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</si>
  <si>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</si>
  <si>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</si>
  <si>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</si>
  <si>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</si>
  <si>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</si>
  <si>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</si>
  <si>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</si>
  <si>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</si>
  <si>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</si>
  <si>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</si>
  <si>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</si>
  <si>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</si>
  <si>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</si>
  <si>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</si>
  <si>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</si>
  <si>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</si>
  <si>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</si>
  <si>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</si>
  <si>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</si>
  <si>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</si>
  <si>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</si>
  <si>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</si>
  <si>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</si>
  <si>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</si>
  <si>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</si>
  <si>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</si>
  <si>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</si>
  <si>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</si>
  <si>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</si>
  <si>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</si>
  <si>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</si>
  <si>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</si>
  <si>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</si>
  <si>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</si>
  <si>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</si>
  <si>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</si>
  <si>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</si>
  <si>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</si>
  <si>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</si>
  <si>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</si>
  <si>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</si>
  <si>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</si>
  <si>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</si>
  <si>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</si>
  <si>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</si>
  <si>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</si>
  <si>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</si>
  <si>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</si>
  <si>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</si>
  <si>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</si>
  <si>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</si>
  <si>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</si>
  <si>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</si>
  <si>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</si>
  <si>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</si>
  <si>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</si>
  <si>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</si>
  <si>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</si>
  <si>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</si>
  <si>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</si>
  <si>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</si>
  <si>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</si>
  <si>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</si>
  <si>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</si>
  <si>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</si>
  <si>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</si>
  <si>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</si>
  <si>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</si>
  <si>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</si>
  <si>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</si>
  <si>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</si>
  <si>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</si>
  <si>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</si>
  <si>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</si>
  <si>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</si>
  <si>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</si>
  <si>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</si>
  <si>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</si>
  <si>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</si>
  <si>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</si>
  <si>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</si>
  <si>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</si>
  <si>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</si>
  <si>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</si>
  <si>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</si>
  <si>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</si>
  <si>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</si>
  <si>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</si>
  <si>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</si>
  <si>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</si>
  <si>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</si>
  <si>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</si>
  <si>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</si>
  <si>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</si>
  <si>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</si>
  <si>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</si>
  <si>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</si>
  <si>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</si>
  <si>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</si>
  <si>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</si>
  <si>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</si>
  <si>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</si>
  <si>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</si>
  <si>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</si>
  <si>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</si>
  <si>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</si>
  <si>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</si>
  <si>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</si>
  <si>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</si>
  <si>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</si>
  <si>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</si>
  <si>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</si>
  <si>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</si>
  <si>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</si>
  <si>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</si>
  <si>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</si>
  <si>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</si>
  <si>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</si>
  <si>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</si>
  <si>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</si>
  <si>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</si>
  <si>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</si>
  <si>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</si>
  <si>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</si>
  <si>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</si>
  <si>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</si>
  <si>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</si>
  <si>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</si>
  <si>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</si>
  <si>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</si>
  <si>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</si>
  <si>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</si>
  <si>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</si>
  <si>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</si>
  <si>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</si>
  <si>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</si>
  <si>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</si>
  <si>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</si>
  <si>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</si>
  <si>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</si>
  <si>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</si>
  <si>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</si>
  <si>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</si>
  <si>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</si>
  <si>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</si>
  <si>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</si>
  <si>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</si>
  <si>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</si>
  <si>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</si>
  <si>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</si>
  <si>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</si>
  <si>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</si>
  <si>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</si>
  <si>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</si>
  <si>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</si>
  <si>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</si>
  <si>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</si>
  <si>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</si>
  <si>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</si>
  <si>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</si>
  <si>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</si>
  <si>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</si>
  <si>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</si>
  <si>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</si>
  <si>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</si>
  <si>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</si>
  <si>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</si>
  <si>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</si>
  <si>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</si>
  <si>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</si>
  <si>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</si>
  <si>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</si>
  <si>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</si>
  <si>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</si>
  <si>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</si>
  <si>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</si>
  <si>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</si>
  <si>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</si>
  <si>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</si>
  <si>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</si>
  <si>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</si>
  <si>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</si>
  <si>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</si>
  <si>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</si>
  <si>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</si>
  <si>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</si>
  <si>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</si>
  <si>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</si>
  <si>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</si>
  <si>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</si>
  <si>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</si>
  <si>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</si>
  <si>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</si>
  <si>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</si>
  <si>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</si>
  <si>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</si>
  <si>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</si>
  <si>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</si>
  <si>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</si>
  <si>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</si>
  <si>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</si>
  <si>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</si>
  <si>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</si>
  <si>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</si>
  <si>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</si>
  <si>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</si>
  <si>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</si>
  <si>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</si>
  <si>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</si>
  <si>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</si>
  <si>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</si>
  <si>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</si>
  <si>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</si>
  <si>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</si>
  <si>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</si>
  <si>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</si>
  <si>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</si>
  <si>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</si>
  <si>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</si>
  <si>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</si>
  <si>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</si>
  <si>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</si>
  <si>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</si>
  <si>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</si>
  <si>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</si>
  <si>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</si>
  <si>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</si>
  <si>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</si>
  <si>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</si>
  <si>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</si>
  <si>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</si>
  <si>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</si>
  <si>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</si>
  <si>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</si>
  <si>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</si>
  <si>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</si>
  <si>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</si>
  <si>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</si>
  <si>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</si>
  <si>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</si>
  <si>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</si>
  <si>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</si>
  <si>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</si>
  <si>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</si>
  <si>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</si>
  <si>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</si>
  <si>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</si>
  <si>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</si>
  <si>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</si>
  <si>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</si>
  <si>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</si>
  <si>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</si>
  <si>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</si>
  <si>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</si>
  <si>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</si>
  <si>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</si>
  <si>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</si>
  <si>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</si>
  <si>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</si>
  <si>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</si>
  <si>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</si>
  <si>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</si>
  <si>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</si>
  <si>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</si>
  <si>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</si>
  <si>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</si>
  <si>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</si>
  <si>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</si>
  <si>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</si>
  <si>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</si>
  <si>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</si>
  <si>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</si>
  <si>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</si>
  <si>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</si>
  <si>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</si>
  <si>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</si>
  <si>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</si>
  <si>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</si>
  <si>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</si>
  <si>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</si>
  <si>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</si>
  <si>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</si>
  <si>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</si>
  <si>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</si>
  <si>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</si>
  <si>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</si>
  <si>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</si>
  <si>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</si>
  <si>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</si>
  <si>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</si>
  <si>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</si>
  <si>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</si>
  <si>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</si>
  <si>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</si>
  <si>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</si>
  <si>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</si>
  <si>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</si>
  <si>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</si>
  <si>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</si>
  <si>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</si>
  <si>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</si>
  <si>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</si>
  <si>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</si>
  <si>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</si>
  <si>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</si>
  <si>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</si>
  <si>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</si>
  <si>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</si>
  <si>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</si>
  <si>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</si>
  <si>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</si>
  <si>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</si>
  <si>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</si>
  <si>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</si>
  <si>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</si>
  <si>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</si>
  <si>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</si>
  <si>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</si>
  <si>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</si>
  <si>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</si>
  <si>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</si>
  <si>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</si>
  <si>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</si>
  <si>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</si>
  <si>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</si>
  <si>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</si>
  <si>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</si>
  <si>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</si>
  <si>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</si>
  <si>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</si>
  <si>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</si>
  <si>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</si>
  <si>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</si>
  <si>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</si>
  <si>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</si>
  <si>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</si>
  <si>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</si>
  <si>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</si>
  <si>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</si>
  <si>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</si>
  <si>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</si>
  <si>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</si>
  <si>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</si>
  <si>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</si>
  <si>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</si>
  <si>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</si>
  <si>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</si>
  <si>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</si>
  <si>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</si>
  <si>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</si>
  <si>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</si>
  <si>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</si>
  <si>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</si>
  <si>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</si>
  <si>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</si>
  <si>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</si>
  <si>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</si>
  <si>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</si>
  <si>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</si>
  <si>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</si>
  <si>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</si>
  <si>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</si>
  <si>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</si>
  <si>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</si>
  <si>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</si>
  <si>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</si>
  <si>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</si>
  <si>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</si>
  <si>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</si>
  <si>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</si>
  <si>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</si>
  <si>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</si>
  <si>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</si>
  <si>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</si>
  <si>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</si>
  <si>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</si>
  <si>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</si>
  <si>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</si>
  <si>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</si>
  <si>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</si>
  <si>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</si>
  <si>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</si>
  <si>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</si>
  <si>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</si>
  <si>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</si>
  <si>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</si>
  <si>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</si>
  <si>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</si>
  <si>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</si>
  <si>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</si>
  <si>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</si>
  <si>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</si>
  <si>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</si>
  <si>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</si>
  <si>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</si>
  <si>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</si>
  <si>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</si>
  <si>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</si>
  <si>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</si>
  <si>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</si>
  <si>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</si>
  <si>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</si>
  <si>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</si>
  <si>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</si>
  <si>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</si>
  <si>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</si>
  <si>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</si>
  <si>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</si>
  <si>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</si>
  <si>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</si>
  <si>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</si>
  <si>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</si>
  <si>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</si>
  <si>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</si>
  <si>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</si>
  <si>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</si>
  <si>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</si>
  <si>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</si>
  <si>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</si>
  <si>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</si>
  <si>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</si>
  <si>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</si>
  <si>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</si>
  <si>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</si>
  <si>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</si>
  <si>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</si>
  <si>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</si>
  <si>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</si>
  <si>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</si>
  <si>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</si>
  <si>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</si>
  <si>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</si>
  <si>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</si>
  <si>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</si>
  <si>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</si>
  <si>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</si>
  <si>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</si>
  <si>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</si>
  <si>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</si>
  <si>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</si>
  <si>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</si>
  <si>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</si>
  <si>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</si>
  <si>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</si>
  <si>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</si>
  <si>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</si>
  <si>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</si>
  <si>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</si>
  <si>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</si>
  <si>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</si>
  <si>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</si>
  <si>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</si>
  <si>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</si>
  <si>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</si>
  <si>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</si>
  <si>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</si>
  <si>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</si>
  <si>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</si>
  <si>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</si>
  <si>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</si>
  <si>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</si>
  <si>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</si>
  <si>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</si>
  <si>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</si>
  <si>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</si>
  <si>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</si>
  <si>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</si>
  <si>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</si>
  <si>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</si>
  <si>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</si>
  <si>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</si>
  <si>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</si>
  <si>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</si>
  <si>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</si>
  <si>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</si>
  <si>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</si>
  <si>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</si>
  <si>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</si>
  <si>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</si>
  <si>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</si>
  <si>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</si>
  <si>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</si>
  <si>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</si>
  <si>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</si>
  <si>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</si>
  <si>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</si>
  <si>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</si>
  <si>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</si>
  <si>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</si>
  <si>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</si>
  <si>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</si>
  <si>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</si>
  <si>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</si>
  <si>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</si>
  <si>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</si>
  <si>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</si>
  <si>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</si>
  <si>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</si>
  <si>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</si>
  <si>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</si>
  <si>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</si>
  <si>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</si>
  <si>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</si>
  <si>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</si>
  <si>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</si>
  <si>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</si>
  <si>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</si>
  <si>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</si>
  <si>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</si>
  <si>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</si>
  <si>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</si>
  <si>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</si>
  <si>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</si>
  <si>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</si>
  <si>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</si>
  <si>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</si>
  <si>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</si>
  <si>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</si>
  <si>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</si>
  <si>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</si>
  <si>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</si>
  <si>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</si>
  <si>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</si>
  <si>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</si>
  <si>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</si>
  <si>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</si>
  <si>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</si>
  <si>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</si>
  <si>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</si>
  <si>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</si>
  <si>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</si>
  <si>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</si>
  <si>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</si>
  <si>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</si>
  <si>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</si>
  <si>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</si>
  <si>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</si>
  <si>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</si>
  <si>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</si>
  <si>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</si>
  <si>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</si>
  <si>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</si>
  <si>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</si>
  <si>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</si>
  <si>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</si>
  <si>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</si>
  <si>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</si>
  <si>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</si>
  <si>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</si>
  <si>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</si>
  <si>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</si>
  <si>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</si>
  <si>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</si>
  <si>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</si>
  <si>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</si>
  <si>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</si>
  <si>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</si>
  <si>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</si>
  <si>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</si>
  <si>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</si>
  <si>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</si>
  <si>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</si>
  <si>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</si>
  <si>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</si>
  <si>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</si>
  <si>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</si>
  <si>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</si>
  <si>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</si>
  <si>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</si>
  <si>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</si>
  <si>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</si>
  <si>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</si>
  <si>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</si>
  <si>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</si>
  <si>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</si>
  <si>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</si>
  <si>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</si>
  <si>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</si>
  <si>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</si>
  <si>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</si>
  <si>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</si>
  <si>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</si>
  <si>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</si>
  <si>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</si>
  <si>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</si>
  <si>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</si>
  <si>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</si>
  <si>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</si>
  <si>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</si>
  <si>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</si>
  <si>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</si>
  <si>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</si>
  <si>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</si>
  <si>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</si>
  <si>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</si>
  <si>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</si>
  <si>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</si>
  <si>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</si>
  <si>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</si>
  <si>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</si>
  <si>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</si>
  <si>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</si>
  <si>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</si>
  <si>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</si>
  <si>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</si>
  <si>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</si>
  <si>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</si>
  <si>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</si>
  <si>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</si>
  <si>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</si>
  <si>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</si>
  <si>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</si>
  <si>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</si>
  <si>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</si>
  <si>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</si>
  <si>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</si>
  <si>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</si>
  <si>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</si>
  <si>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</si>
  <si>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</si>
  <si>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</si>
  <si>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</si>
  <si>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</si>
  <si>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</si>
  <si>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</si>
  <si>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</si>
  <si>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</si>
  <si>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</si>
  <si>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</si>
  <si>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</si>
  <si>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</si>
  <si>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</si>
  <si>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</si>
  <si>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</si>
  <si>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</si>
  <si>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</si>
  <si>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</si>
  <si>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</si>
  <si>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</si>
  <si>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</si>
  <si>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</si>
  <si>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</si>
  <si>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</si>
  <si>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</si>
  <si>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</si>
  <si>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</si>
  <si>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</si>
  <si>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</si>
  <si>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</si>
  <si>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</si>
  <si>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</si>
  <si>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</si>
  <si>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</si>
  <si>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</si>
  <si>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</si>
  <si>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</si>
  <si>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</si>
  <si>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</si>
  <si>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</si>
  <si>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</si>
  <si>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</si>
  <si>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</si>
  <si>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</si>
  <si>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</si>
  <si>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</si>
  <si>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</si>
  <si>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</si>
  <si>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</si>
  <si>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</si>
  <si>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</si>
  <si>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</si>
  <si>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</si>
  <si>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</si>
  <si>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</si>
  <si>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</si>
  <si>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</si>
  <si>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</si>
  <si>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</si>
  <si>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</si>
  <si>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</si>
  <si>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</si>
  <si>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</si>
  <si>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</si>
  <si>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</si>
  <si>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</si>
  <si>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</si>
  <si>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</si>
  <si>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</si>
  <si>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</si>
  <si>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</si>
  <si>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</si>
  <si>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</si>
  <si>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</si>
  <si>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</si>
  <si>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</si>
  <si>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</si>
  <si>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</si>
  <si>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</si>
  <si>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</si>
  <si>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</si>
  <si>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</si>
  <si>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</si>
  <si>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</si>
  <si>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</si>
  <si>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</si>
  <si>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</si>
  <si>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</si>
  <si>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</si>
  <si>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</si>
  <si>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</si>
  <si>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</si>
  <si>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</si>
  <si>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</si>
  <si>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</si>
  <si>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</si>
  <si>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</si>
  <si>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</si>
  <si>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</si>
  <si>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</si>
  <si>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</si>
  <si>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</si>
  <si>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</si>
  <si>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</si>
  <si>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</si>
  <si>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</si>
  <si>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</si>
  <si>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</si>
  <si>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</si>
  <si>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</si>
  <si>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</si>
  <si>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</si>
  <si>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</si>
  <si>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</si>
  <si>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</si>
  <si>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</si>
  <si>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</si>
  <si>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</si>
  <si>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</si>
  <si>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</si>
  <si>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</si>
  <si>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</si>
  <si>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</si>
  <si>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</si>
  <si>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</si>
  <si>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</si>
  <si>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</si>
  <si>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</si>
  <si>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</si>
  <si>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</si>
  <si>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</si>
  <si>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</si>
  <si>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</si>
  <si>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</si>
  <si>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</si>
  <si>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</si>
  <si>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</si>
  <si>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</si>
  <si>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</si>
  <si>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</si>
  <si>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</si>
  <si>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</si>
  <si>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</si>
  <si>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</si>
  <si>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</si>
  <si>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</si>
  <si>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</si>
  <si>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</si>
  <si>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</si>
  <si>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</si>
  <si>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</si>
  <si>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</si>
  <si>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</si>
  <si>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</si>
  <si>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</si>
  <si>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</si>
  <si>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</si>
  <si>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</si>
  <si>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</si>
  <si>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</si>
  <si>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</si>
  <si>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</si>
  <si>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</si>
  <si>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</si>
  <si>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</si>
  <si>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</si>
  <si>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</si>
  <si>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</si>
  <si>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</si>
  <si>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</si>
  <si>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</si>
  <si>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</si>
  <si>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</si>
  <si>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</si>
  <si>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</si>
  <si>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</si>
  <si>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</si>
  <si>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</si>
  <si>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</si>
  <si>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</si>
  <si>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</si>
  <si>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</si>
  <si>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</si>
  <si>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</si>
  <si>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</si>
  <si>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</si>
  <si>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</si>
  <si>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</si>
  <si>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</si>
  <si>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</si>
  <si>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</si>
  <si>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</si>
  <si>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</si>
  <si>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</si>
  <si>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</si>
  <si>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</si>
  <si>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</si>
  <si>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</si>
  <si>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</si>
  <si>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</si>
  <si>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</si>
  <si>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</si>
  <si>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</si>
  <si>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</si>
  <si>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</si>
  <si>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</si>
  <si>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</si>
  <si>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</si>
  <si>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</si>
  <si>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</si>
  <si>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</si>
  <si>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</si>
  <si>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</si>
  <si>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</si>
  <si>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</si>
  <si>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</si>
  <si>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</si>
  <si>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</si>
  <si>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</si>
  <si>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</si>
  <si>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</si>
  <si>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</si>
  <si>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</si>
  <si>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</si>
  <si>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</si>
  <si>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</si>
  <si>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</si>
  <si>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</si>
  <si>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</si>
  <si>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</si>
  <si>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</si>
  <si>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</si>
  <si>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</si>
  <si>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</si>
  <si>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</si>
  <si>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</si>
  <si>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</si>
  <si>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</si>
  <si>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</si>
  <si>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</si>
  <si>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</si>
  <si>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</si>
  <si>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</si>
  <si>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</si>
  <si>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</si>
  <si>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</si>
  <si>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</si>
  <si>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</si>
  <si>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</si>
  <si>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</si>
  <si>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</si>
  <si>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</si>
  <si>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</si>
  <si>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</si>
  <si>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</si>
  <si>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</si>
  <si>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</si>
  <si>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</si>
  <si>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</si>
  <si>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</si>
  <si>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</si>
  <si>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</si>
  <si>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</si>
  <si>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</si>
  <si>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</si>
  <si>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</si>
  <si>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</si>
  <si>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</si>
  <si>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</si>
  <si>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</si>
  <si>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</si>
  <si>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</si>
  <si>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</si>
  <si>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</si>
  <si>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</si>
  <si>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</si>
  <si>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</si>
  <si>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</si>
  <si>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</si>
  <si>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</si>
  <si>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</si>
  <si>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</si>
  <si>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</si>
  <si>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</si>
  <si>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</si>
  <si>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</si>
  <si>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</si>
  <si>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</si>
  <si>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</si>
  <si>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</si>
  <si>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</si>
  <si>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</si>
  <si>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</si>
  <si>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</si>
  <si>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</si>
  <si>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</si>
  <si>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</si>
  <si>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</si>
  <si>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</si>
  <si>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</si>
  <si>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</si>
  <si>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</si>
  <si>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</si>
  <si>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</si>
  <si>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</si>
  <si>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</si>
  <si>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</si>
  <si>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</si>
  <si>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</si>
  <si>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</si>
  <si>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</si>
  <si>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</si>
  <si>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</si>
  <si>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</si>
  <si>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</si>
  <si>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</si>
  <si>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</si>
  <si>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</si>
  <si>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</si>
  <si>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</si>
  <si>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</si>
  <si>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</si>
  <si>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</si>
  <si>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</si>
  <si>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</si>
  <si>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</si>
  <si>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</si>
  <si>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</si>
  <si>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</si>
  <si>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</si>
  <si>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</si>
  <si>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</si>
  <si>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</si>
  <si>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</si>
  <si>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</si>
  <si>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</si>
  <si>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</si>
  <si>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</si>
  <si>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</si>
  <si>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</si>
  <si>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</si>
  <si>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</si>
  <si>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</si>
  <si>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</si>
  <si>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</si>
  <si>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</si>
  <si>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</si>
  <si>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</si>
  <si>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</si>
  <si>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</si>
  <si>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</si>
  <si>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</si>
  <si>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</si>
  <si>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</si>
  <si>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</si>
  <si>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</si>
  <si>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</si>
  <si>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</si>
  <si>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</si>
  <si>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</si>
  <si>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</si>
  <si>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</si>
  <si>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</si>
  <si>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</si>
  <si>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</si>
  <si>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</si>
  <si>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</si>
  <si>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</si>
  <si>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</si>
  <si>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</si>
  <si>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</si>
  <si>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</si>
  <si>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</si>
  <si>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</si>
  <si>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</si>
  <si>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</si>
  <si>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</si>
  <si>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</si>
  <si>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</si>
  <si>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</si>
  <si>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</si>
  <si>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</si>
  <si>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</si>
  <si>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</si>
  <si>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</si>
  <si>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</si>
  <si>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</si>
  <si>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</si>
  <si>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</si>
  <si>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</si>
  <si>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</si>
  <si>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</si>
  <si>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</si>
  <si>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</si>
  <si>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</si>
  <si>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</si>
  <si>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</si>
  <si>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</si>
  <si>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</si>
  <si>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</si>
  <si>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</si>
  <si>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</si>
  <si>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</si>
  <si>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</si>
  <si>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</si>
  <si>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</si>
  <si>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</si>
  <si>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</si>
  <si>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</si>
  <si>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</si>
  <si>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</si>
  <si>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</si>
  <si>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</si>
  <si>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</si>
  <si>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</si>
  <si>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</si>
  <si>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</si>
  <si>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</si>
  <si>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</si>
  <si>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</si>
  <si>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</si>
  <si>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</si>
  <si>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</si>
  <si>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</si>
  <si>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</si>
  <si>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</si>
  <si>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</si>
  <si>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</si>
  <si>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</si>
  <si>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</si>
  <si>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</si>
  <si>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</si>
  <si>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</si>
  <si>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</si>
  <si>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</si>
  <si>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</si>
  <si>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</si>
  <si>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</si>
  <si>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</si>
  <si>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</si>
  <si>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</si>
  <si>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</si>
  <si>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</si>
  <si>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</si>
  <si>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</si>
  <si>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</si>
  <si>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</si>
  <si>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</si>
  <si>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</si>
  <si>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</si>
  <si>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</si>
  <si>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</si>
  <si>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</si>
  <si>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</si>
  <si>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</si>
  <si>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</si>
  <si>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</si>
  <si>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</si>
  <si>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</si>
  <si>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</si>
  <si>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</si>
  <si>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</si>
  <si>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</si>
  <si>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</si>
  <si>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</si>
  <si>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</si>
  <si>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</si>
  <si>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</si>
  <si>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</si>
  <si>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</si>
  <si>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</si>
  <si>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</si>
  <si>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</si>
  <si>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</si>
  <si>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</si>
  <si>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</si>
  <si>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</si>
  <si>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</si>
  <si>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</si>
  <si>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</si>
  <si>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</si>
  <si>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</si>
  <si>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</si>
  <si>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</si>
  <si>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</si>
  <si>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</si>
  <si>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</si>
  <si>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</si>
  <si>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</si>
  <si>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</si>
  <si>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</si>
  <si>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</si>
  <si>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</si>
  <si>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</si>
  <si>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</si>
  <si>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</si>
  <si>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</si>
  <si>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</si>
  <si>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</si>
  <si>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</si>
  <si>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</si>
  <si>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</si>
  <si>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</si>
  <si>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</si>
  <si>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</si>
  <si>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</si>
  <si>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</si>
  <si>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</si>
  <si>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</si>
  <si>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</si>
  <si>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</si>
  <si>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</si>
  <si>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</si>
  <si>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</si>
  <si>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</si>
  <si>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</si>
  <si>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</si>
  <si>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</si>
  <si>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</si>
  <si>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</si>
  <si>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</si>
  <si>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</si>
  <si>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</si>
  <si>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</si>
  <si>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</si>
  <si>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</si>
  <si>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</si>
  <si>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</si>
  <si>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</si>
  <si>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</si>
  <si>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</si>
  <si>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</si>
  <si>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</si>
  <si>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</si>
  <si>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</si>
  <si>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</si>
  <si>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</si>
  <si>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</si>
  <si>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</si>
  <si>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</si>
  <si>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</si>
  <si>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</si>
  <si>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</si>
  <si>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</si>
  <si>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</si>
  <si>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</si>
  <si>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</si>
  <si>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</si>
  <si>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</si>
  <si>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</si>
  <si>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</si>
  <si>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</si>
  <si>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</si>
  <si>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</si>
  <si>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</si>
  <si>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</si>
  <si>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</si>
  <si>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</si>
  <si>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</si>
  <si>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</si>
  <si>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</si>
  <si>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</si>
  <si>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</si>
  <si>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</si>
  <si>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</si>
  <si>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</si>
  <si>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</si>
  <si>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</si>
  <si>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</si>
  <si>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</si>
  <si>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</si>
  <si>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</si>
  <si>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</si>
  <si>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</si>
  <si>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</si>
  <si>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</si>
  <si>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</si>
  <si>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</si>
  <si>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</si>
  <si>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</si>
  <si>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</si>
  <si>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</si>
  <si>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</si>
  <si>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</si>
  <si>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</si>
  <si>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</si>
  <si>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</si>
  <si>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</si>
  <si>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</si>
  <si>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</si>
  <si>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</si>
  <si>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</si>
  <si>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</si>
  <si>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</si>
  <si>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</si>
  <si>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</si>
  <si>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</si>
  <si>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</si>
  <si>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</si>
  <si>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</si>
  <si>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</si>
  <si>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</si>
  <si>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</si>
  <si>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</si>
  <si>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</si>
  <si>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</si>
  <si>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</si>
  <si>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</si>
  <si>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</si>
  <si>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</si>
  <si>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</si>
  <si>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</si>
  <si>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</si>
  <si>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</si>
  <si>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</si>
  <si>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</si>
  <si>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</si>
  <si>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</si>
  <si>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</si>
  <si>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</si>
  <si>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</si>
  <si>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</si>
  <si>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</si>
  <si>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</si>
  <si>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</si>
  <si>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</si>
  <si>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</si>
  <si>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</si>
  <si>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</si>
  <si>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</si>
  <si>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</si>
  <si>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</si>
  <si>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</si>
  <si>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</si>
  <si>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</si>
  <si>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</si>
  <si>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</si>
  <si>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</si>
  <si>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</si>
  <si>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</si>
  <si>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</si>
  <si>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</si>
  <si>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</si>
  <si>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</si>
  <si>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</si>
  <si>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</si>
  <si>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</si>
  <si>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</si>
  <si>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</si>
  <si>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</si>
  <si>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</si>
  <si>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</si>
  <si>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</si>
  <si>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</si>
  <si>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</si>
  <si>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</si>
  <si>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</si>
  <si>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</si>
  <si>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</si>
  <si>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</si>
  <si>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</si>
  <si>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</si>
  <si>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</si>
  <si>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</si>
  <si>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</si>
  <si>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</si>
  <si>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</si>
  <si>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</si>
  <si>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</si>
  <si>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</si>
  <si>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</si>
  <si>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</si>
  <si>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</si>
  <si>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</si>
  <si>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</si>
  <si>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</si>
  <si>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</si>
  <si>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</si>
  <si>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</si>
  <si>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</si>
  <si>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</si>
  <si>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</si>
  <si>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</si>
  <si>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</si>
  <si>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</si>
  <si>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</si>
  <si>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</si>
  <si>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</si>
  <si>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</si>
  <si>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</si>
  <si>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</si>
  <si>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</si>
  <si>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</si>
  <si>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</si>
  <si>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</si>
  <si>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</si>
  <si>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</si>
  <si>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</si>
  <si>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</si>
  <si>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</si>
  <si>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</si>
  <si>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</si>
  <si>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</si>
  <si>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</si>
  <si>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</si>
  <si>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</si>
  <si>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</si>
  <si>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</si>
  <si>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</si>
  <si>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</si>
  <si>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</si>
  <si>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</si>
  <si>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</si>
  <si>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</si>
  <si>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</si>
  <si>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</si>
  <si>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</si>
  <si>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</si>
  <si>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</si>
  <si>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</si>
  <si>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</si>
  <si>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</si>
  <si>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</si>
  <si>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</si>
  <si>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</si>
  <si>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</si>
  <si>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</si>
  <si>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</si>
  <si>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</si>
  <si>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</si>
  <si>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</si>
  <si>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</si>
  <si>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</si>
  <si>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</si>
  <si>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</si>
  <si>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</si>
  <si>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</si>
  <si>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</si>
  <si>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</si>
  <si>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</si>
  <si>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</si>
  <si>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</si>
  <si>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</si>
  <si>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</si>
  <si>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</si>
  <si>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</si>
  <si>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</si>
  <si>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</si>
  <si>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</si>
  <si>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</si>
  <si>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</si>
  <si>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</si>
  <si>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</si>
  <si>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</si>
  <si>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</si>
  <si>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</si>
  <si>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</si>
  <si>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</si>
  <si>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</si>
  <si>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</si>
  <si>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</si>
  <si>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</si>
  <si>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</si>
  <si>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</si>
  <si>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</si>
  <si>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</si>
  <si>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</si>
  <si>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</si>
  <si>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</si>
  <si>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</si>
  <si>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</si>
  <si>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</si>
  <si>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</si>
  <si>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</si>
  <si>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</si>
  <si>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</si>
  <si>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</si>
  <si>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</si>
  <si>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</si>
  <si>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</si>
  <si>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</si>
  <si>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</si>
  <si>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</si>
  <si>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</si>
  <si>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</si>
  <si>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</si>
  <si>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</si>
  <si>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</si>
  <si>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</si>
  <si>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</si>
  <si>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</si>
  <si>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</si>
  <si>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</si>
  <si>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</si>
  <si>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</si>
  <si>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</si>
  <si>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</si>
  <si>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</si>
  <si>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</si>
  <si>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</si>
  <si>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</si>
  <si>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</si>
  <si>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</si>
  <si>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</si>
  <si>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</si>
  <si>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</si>
  <si>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</si>
  <si>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</si>
  <si>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</si>
  <si>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</si>
  <si>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</si>
  <si>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</si>
  <si>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</si>
  <si>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</si>
  <si>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</si>
  <si>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</si>
  <si>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</si>
  <si>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</si>
  <si>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</si>
  <si>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</si>
  <si>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</si>
  <si>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</si>
  <si>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</si>
  <si>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</si>
  <si>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</si>
  <si>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</si>
  <si>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</si>
  <si>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</si>
  <si>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</si>
  <si>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</si>
  <si>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</si>
  <si>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</si>
  <si>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</si>
  <si>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</si>
  <si>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</si>
  <si>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</si>
  <si>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</si>
  <si>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</si>
  <si>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</si>
  <si>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</si>
  <si>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</si>
  <si>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</si>
  <si>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</si>
  <si>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</si>
  <si>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</si>
  <si>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</si>
  <si>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</si>
  <si>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</si>
  <si>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</si>
  <si>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</si>
  <si>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</si>
  <si>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</si>
  <si>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</si>
  <si>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</si>
  <si>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</si>
  <si>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</si>
  <si>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</si>
  <si>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</si>
  <si>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</si>
  <si>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</si>
  <si>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</si>
  <si>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</si>
  <si>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</si>
  <si>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</si>
  <si>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</si>
  <si>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</si>
  <si>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</si>
  <si>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</si>
  <si>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</si>
  <si>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</si>
  <si>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</si>
  <si>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</si>
  <si>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</si>
  <si>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</si>
  <si>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</si>
  <si>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</si>
  <si>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</si>
  <si>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</si>
  <si>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</si>
  <si>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</si>
  <si>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</si>
  <si>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</si>
  <si>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</si>
  <si>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</si>
  <si>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</si>
  <si>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</si>
  <si>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</si>
  <si>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</si>
  <si>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</si>
  <si>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</si>
  <si>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</si>
  <si>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</si>
  <si>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</si>
  <si>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</si>
  <si>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</si>
  <si>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</si>
  <si>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</si>
  <si>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</si>
  <si>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</si>
  <si>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</si>
  <si>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</si>
  <si>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</si>
  <si>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</si>
  <si>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</si>
  <si>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</si>
  <si>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</si>
  <si>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</si>
  <si>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</si>
  <si>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</si>
  <si>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</si>
  <si>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</si>
  <si>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</si>
  <si>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</si>
  <si>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</si>
  <si>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</si>
  <si>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</si>
  <si>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</si>
  <si>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</si>
  <si>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</si>
  <si>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</si>
  <si>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</si>
  <si>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</si>
  <si>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</si>
  <si>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</si>
  <si>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</si>
  <si>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</si>
  <si>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</si>
  <si>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</si>
  <si>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</si>
  <si>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</si>
  <si>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</si>
  <si>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</si>
  <si>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</si>
  <si>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</si>
  <si>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</si>
  <si>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</si>
  <si>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</si>
  <si>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</si>
  <si>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</si>
  <si>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</si>
  <si>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</si>
  <si>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</si>
  <si>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</si>
  <si>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</si>
  <si>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</si>
  <si>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</si>
  <si>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</si>
  <si>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</si>
  <si>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</si>
  <si>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</si>
  <si>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</si>
  <si>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</si>
  <si>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</si>
  <si>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</si>
  <si>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</si>
  <si>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</si>
  <si>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</si>
  <si>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</si>
  <si>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</si>
  <si>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</si>
  <si>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</si>
  <si>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</si>
  <si>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</si>
  <si>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</si>
  <si>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</si>
  <si>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</si>
  <si>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</si>
  <si>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</si>
  <si>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</si>
  <si>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</si>
  <si>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</si>
  <si>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</si>
  <si>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</si>
  <si>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</si>
  <si>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</si>
  <si>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</si>
  <si>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</si>
  <si>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</si>
  <si>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</si>
  <si>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</si>
  <si>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</si>
  <si>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</si>
  <si>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</si>
  <si>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</si>
  <si>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</si>
  <si>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</si>
  <si>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</si>
  <si>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</si>
  <si>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</si>
  <si>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</si>
  <si>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</si>
  <si>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</si>
  <si>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</si>
  <si>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</si>
  <si>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</si>
  <si>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</si>
  <si>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</si>
  <si>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</si>
  <si>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</si>
  <si>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</si>
  <si>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</si>
  <si>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</si>
  <si>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</si>
  <si>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</si>
  <si>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</si>
  <si>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</si>
  <si>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</si>
  <si>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</si>
  <si>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</si>
  <si>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</si>
  <si>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</si>
  <si>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</si>
  <si>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</si>
  <si>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</si>
  <si>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</si>
  <si>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</si>
  <si>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</si>
  <si>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</si>
  <si>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</si>
  <si>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</si>
  <si>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</si>
  <si>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</si>
  <si>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</si>
  <si>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</si>
  <si>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</si>
  <si>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</si>
  <si>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</si>
  <si>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</si>
  <si>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</si>
  <si>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</si>
  <si>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</si>
  <si>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</si>
  <si>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</si>
  <si>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</si>
  <si>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</si>
  <si>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</si>
  <si>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</si>
  <si>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</si>
  <si>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</si>
  <si>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</si>
  <si>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</si>
  <si>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</si>
  <si>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</si>
  <si>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</si>
  <si>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</si>
  <si>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</si>
  <si>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</si>
  <si>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</si>
  <si>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</si>
  <si>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</si>
  <si>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</si>
  <si>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</si>
  <si>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</si>
  <si>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</si>
  <si>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</si>
  <si>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</si>
  <si>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</si>
  <si>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</si>
  <si>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</si>
  <si>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</si>
  <si>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</si>
  <si>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</si>
  <si>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</si>
  <si>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</si>
  <si>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</si>
  <si>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</si>
  <si>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</si>
  <si>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</si>
  <si>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</si>
  <si>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</si>
  <si>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</si>
  <si>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</si>
  <si>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</si>
  <si>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</si>
  <si>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</si>
  <si>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</si>
  <si>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</si>
  <si>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</si>
  <si>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</si>
  <si>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</si>
  <si>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</si>
  <si>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</si>
  <si>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</si>
  <si>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</si>
  <si>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</si>
  <si>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</si>
  <si>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</si>
  <si>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</si>
  <si>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</si>
  <si>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</si>
  <si>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</si>
  <si>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</si>
  <si>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</si>
  <si>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</si>
  <si>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</si>
  <si>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</si>
  <si>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</si>
  <si>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</si>
  <si>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</si>
  <si>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</si>
  <si>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</si>
  <si>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</si>
  <si>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</si>
  <si>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</si>
  <si>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</si>
  <si>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</si>
  <si>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</si>
  <si>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</si>
  <si>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</si>
  <si>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</si>
  <si>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</si>
  <si>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</si>
  <si>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</si>
  <si>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</si>
  <si>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</si>
  <si>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</si>
  <si>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</si>
  <si>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</si>
  <si>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</si>
  <si>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</si>
  <si>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</si>
  <si>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</si>
  <si>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</si>
  <si>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</si>
  <si>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</si>
  <si>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</si>
  <si>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</si>
  <si>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</si>
  <si>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</si>
  <si>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</si>
  <si>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</si>
  <si>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</si>
  <si>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</si>
  <si>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</si>
  <si>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</si>
  <si>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</si>
  <si>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</si>
  <si>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</si>
  <si>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</si>
  <si>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</si>
  <si>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</si>
  <si>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</si>
  <si>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</si>
  <si>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</si>
  <si>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</si>
  <si>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</si>
  <si>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</si>
  <si>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</si>
  <si>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</si>
  <si>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</si>
  <si>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</si>
  <si>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</si>
  <si>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</si>
  <si>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</si>
  <si>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</si>
  <si>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</si>
  <si>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</si>
  <si>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</si>
  <si>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</si>
  <si>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</si>
  <si>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</si>
  <si>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</si>
  <si>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</si>
  <si>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</si>
  <si>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</si>
  <si>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</si>
  <si>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</si>
  <si>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</si>
  <si>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</si>
  <si>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</si>
  <si>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</si>
  <si>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</si>
  <si>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</si>
  <si>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</si>
  <si>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</si>
  <si>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</si>
  <si>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</si>
  <si>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</si>
  <si>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</si>
  <si>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</si>
  <si>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</si>
  <si>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</si>
  <si>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</si>
  <si>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</si>
  <si>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</si>
  <si>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</si>
  <si>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</si>
  <si>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</si>
  <si>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</si>
  <si>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</si>
  <si>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</si>
  <si>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</si>
  <si>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</si>
  <si>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</si>
  <si>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</si>
  <si>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</si>
  <si>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</si>
  <si>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</si>
  <si>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</si>
  <si>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</si>
  <si>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</si>
  <si>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</si>
  <si>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</si>
  <si>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</si>
  <si>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</si>
  <si>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</si>
  <si>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</si>
  <si>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</si>
  <si>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</si>
  <si>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</si>
  <si>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</si>
  <si>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</si>
  <si>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</si>
  <si>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</si>
  <si>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</si>
  <si>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</si>
  <si>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</si>
  <si>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</si>
  <si>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</si>
  <si>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</si>
  <si>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</si>
  <si>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</si>
  <si>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</si>
  <si>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</si>
  <si>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</si>
  <si>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</si>
  <si>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</si>
  <si>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</si>
  <si>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</si>
  <si>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</si>
  <si>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</si>
  <si>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</si>
  <si>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</si>
  <si>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</si>
  <si>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</si>
  <si>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</si>
  <si>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</si>
  <si>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</si>
  <si>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</si>
  <si>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</si>
  <si>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</si>
  <si>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</si>
  <si>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</si>
  <si>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</si>
  <si>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</si>
  <si>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</si>
  <si>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</si>
  <si>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</si>
  <si>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</si>
  <si>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</si>
  <si>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</si>
  <si>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</si>
  <si>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</si>
  <si>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</si>
  <si>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</si>
  <si>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</si>
  <si>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</si>
  <si>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</si>
  <si>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</si>
  <si>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</si>
  <si>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</si>
  <si>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</si>
  <si>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</si>
  <si>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</si>
  <si>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</si>
  <si>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</si>
  <si>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</si>
  <si>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</si>
  <si>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</si>
  <si>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</si>
  <si>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</si>
  <si>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</si>
  <si>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</si>
  <si>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</si>
  <si>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</si>
  <si>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</si>
  <si>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</si>
  <si>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</si>
  <si>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</si>
  <si>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</si>
  <si>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</si>
  <si>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</si>
  <si>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</si>
  <si>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</si>
  <si>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</si>
  <si>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</si>
  <si>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</si>
  <si>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</si>
  <si>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</si>
  <si>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</si>
  <si>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</si>
  <si>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</si>
  <si>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</si>
  <si>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</si>
  <si>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</si>
  <si>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</si>
  <si>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</si>
  <si>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</si>
  <si>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</si>
  <si>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</si>
  <si>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</si>
  <si>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</si>
  <si>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</si>
  <si>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</si>
  <si>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</si>
  <si>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</si>
  <si>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</si>
  <si>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</si>
  <si>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</si>
  <si>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</si>
  <si>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</si>
  <si>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</si>
  <si>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</si>
  <si>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</si>
  <si>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</si>
  <si>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</si>
  <si>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</si>
  <si>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</si>
  <si>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</si>
  <si>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</si>
  <si>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</si>
  <si>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</si>
  <si>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</si>
  <si>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</si>
  <si>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</si>
  <si>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</si>
  <si>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</si>
  <si>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</si>
  <si>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</si>
  <si>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</si>
  <si>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</si>
  <si>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</si>
  <si>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</si>
  <si>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</si>
  <si>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</si>
  <si>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</si>
  <si>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</si>
  <si>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</si>
  <si>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</si>
  <si>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</si>
  <si>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</si>
  <si>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</si>
  <si>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</si>
  <si>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</si>
  <si>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</si>
  <si>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</si>
  <si>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</si>
  <si>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</si>
  <si>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</si>
  <si>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</si>
  <si>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</si>
  <si>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</si>
  <si>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</si>
  <si>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</si>
  <si>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</si>
  <si>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</si>
  <si>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</si>
  <si>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</si>
  <si>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</si>
  <si>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</si>
  <si>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</si>
  <si>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</si>
  <si>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</si>
  <si>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</si>
  <si>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</si>
  <si>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</si>
  <si>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</si>
  <si>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</si>
  <si>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</si>
  <si>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</si>
  <si>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</si>
  <si>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</si>
  <si>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</si>
  <si>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</si>
  <si>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</si>
  <si>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</si>
  <si>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</si>
  <si>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</si>
  <si>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</si>
  <si>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</si>
  <si>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</si>
  <si>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</si>
  <si>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</si>
  <si>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</si>
  <si>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</si>
  <si>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</si>
  <si>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</si>
  <si>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</si>
  <si>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</si>
  <si>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</si>
  <si>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</si>
  <si>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</si>
  <si>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</si>
  <si>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</si>
  <si>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</si>
  <si>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</si>
  <si>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</si>
  <si>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</si>
  <si>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</si>
  <si>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</si>
  <si>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</si>
  <si>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</si>
  <si>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</si>
  <si>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</si>
  <si>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</si>
  <si>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</si>
  <si>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</si>
  <si>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</si>
  <si>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</si>
  <si>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</si>
  <si>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</si>
  <si>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</si>
  <si>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</si>
  <si>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</si>
  <si>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</si>
  <si>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</si>
  <si>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</si>
  <si>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</si>
  <si>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</si>
  <si>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</si>
  <si>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</si>
  <si>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</si>
  <si>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</si>
  <si>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</si>
  <si>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</si>
  <si>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</si>
  <si>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</si>
  <si>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</si>
  <si>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</si>
  <si>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</si>
  <si>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</si>
  <si>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</si>
  <si>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</si>
  <si>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</si>
  <si>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</si>
  <si>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</si>
  <si>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</si>
  <si>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</si>
  <si>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</si>
  <si>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</si>
  <si>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</si>
  <si>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</si>
  <si>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</si>
  <si>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</si>
  <si>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</si>
  <si>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</si>
  <si>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</si>
  <si>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</si>
  <si>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</si>
  <si>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</si>
  <si>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</si>
  <si>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</si>
  <si>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</si>
  <si>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</si>
  <si>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</si>
  <si>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</si>
  <si>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</si>
  <si>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</si>
  <si>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</si>
  <si>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</si>
  <si>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</si>
  <si>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</si>
  <si>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</si>
  <si>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</si>
  <si>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</si>
  <si>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</si>
  <si>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</si>
  <si>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</si>
  <si>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</si>
  <si>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</si>
  <si>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</si>
  <si>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</si>
  <si>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</si>
  <si>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</si>
  <si>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</si>
  <si>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</si>
  <si>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</si>
  <si>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</si>
  <si>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</si>
  <si>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</si>
  <si>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</si>
  <si>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</si>
  <si>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</si>
  <si>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</si>
  <si>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</si>
  <si>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</si>
  <si>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</si>
  <si>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</si>
  <si>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</si>
  <si>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</si>
  <si>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</si>
  <si>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</si>
  <si>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</si>
  <si>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</si>
  <si>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</si>
  <si>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</si>
  <si>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</si>
  <si>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</si>
  <si>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</si>
  <si>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</si>
  <si>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</si>
  <si>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</si>
  <si>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</si>
  <si>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</si>
  <si>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</si>
  <si>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</si>
  <si>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</si>
  <si>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</si>
  <si>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</si>
  <si>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</si>
  <si>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</si>
  <si>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</si>
  <si>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</si>
  <si>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</si>
  <si>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</si>
  <si>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</si>
  <si>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</si>
  <si>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</si>
  <si>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</si>
  <si>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</si>
  <si>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</si>
  <si>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</si>
  <si>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</si>
  <si>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</si>
  <si>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</si>
  <si>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</si>
  <si>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</si>
  <si>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</si>
  <si>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</si>
  <si>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</si>
  <si>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</si>
  <si>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</si>
  <si>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</si>
  <si>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</si>
  <si>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</si>
  <si>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</si>
  <si>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</si>
  <si>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</si>
  <si>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</si>
  <si>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</si>
  <si>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</si>
  <si>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</si>
  <si>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</si>
  <si>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</si>
  <si>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</si>
  <si>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</si>
  <si>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</si>
  <si>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</si>
  <si>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</si>
  <si>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</si>
  <si>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</si>
  <si>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</si>
  <si>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</si>
  <si>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</si>
  <si>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</si>
  <si>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</si>
  <si>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</si>
  <si>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</si>
  <si>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</si>
  <si>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</si>
  <si>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</si>
  <si>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</si>
  <si>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</si>
  <si>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</si>
  <si>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</si>
  <si>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</si>
  <si>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</si>
  <si>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</si>
  <si>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</si>
  <si>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</si>
  <si>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</si>
  <si>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</si>
  <si>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</si>
  <si>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</si>
  <si>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</si>
  <si>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</si>
  <si>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</si>
  <si>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</si>
  <si>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</si>
  <si>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</si>
  <si>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</si>
  <si>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</si>
  <si>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</si>
  <si>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</si>
  <si>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</si>
  <si>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</si>
  <si>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</si>
  <si>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</si>
  <si>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</si>
  <si>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</si>
  <si>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</si>
  <si>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</si>
  <si>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</si>
  <si>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</si>
  <si>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</si>
  <si>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</si>
  <si>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</si>
  <si>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</si>
  <si>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</si>
  <si>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</si>
  <si>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</si>
  <si>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</si>
  <si>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</si>
  <si>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</si>
  <si>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</si>
  <si>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</si>
  <si>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</si>
  <si>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</si>
  <si>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</si>
  <si>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</si>
  <si>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</si>
  <si>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</si>
  <si>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</si>
  <si>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</si>
  <si>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</si>
  <si>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</si>
  <si>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</si>
  <si>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</si>
  <si>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</si>
  <si>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</si>
  <si>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</si>
  <si>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</si>
  <si>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</si>
  <si>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</si>
  <si>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</si>
  <si>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</si>
  <si>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</si>
  <si>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</si>
  <si>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</si>
  <si>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</si>
  <si>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</si>
  <si>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</si>
  <si>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</si>
  <si>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</si>
  <si>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</si>
  <si>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</si>
  <si>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</si>
  <si>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</si>
  <si>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</si>
  <si>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</si>
  <si>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</si>
  <si>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</si>
  <si>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</si>
  <si>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</si>
  <si>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</si>
  <si>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</si>
  <si>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</si>
  <si>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</si>
  <si>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</si>
  <si>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</si>
  <si>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</si>
  <si>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</si>
  <si>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</si>
  <si>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</si>
  <si>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</si>
  <si>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</si>
  <si>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</si>
  <si>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</si>
  <si>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</si>
  <si>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</si>
  <si>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</si>
  <si>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</si>
  <si>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</si>
  <si>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</si>
  <si>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</si>
  <si>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</si>
  <si>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</si>
  <si>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</si>
  <si>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</si>
  <si>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</si>
  <si>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</si>
  <si>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</si>
  <si>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</si>
  <si>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</si>
  <si>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</si>
  <si>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</si>
  <si>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</si>
  <si>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</si>
  <si>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</si>
  <si>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</si>
  <si>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</si>
  <si>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</si>
  <si>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</si>
  <si>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</si>
  <si>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</si>
  <si>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</si>
  <si>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</si>
  <si>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</si>
  <si>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</si>
  <si>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</si>
  <si>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</si>
  <si>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</si>
  <si>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</si>
  <si>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</si>
  <si>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</si>
  <si>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</si>
  <si>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</si>
  <si>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</si>
  <si>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</si>
  <si>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</si>
  <si>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</si>
  <si>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</si>
  <si>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</si>
  <si>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</si>
  <si>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</si>
  <si>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</si>
  <si>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</si>
  <si>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</si>
  <si>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</si>
  <si>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</si>
  <si>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</si>
  <si>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</si>
  <si>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</si>
  <si>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</si>
  <si>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</si>
  <si>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</si>
  <si>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</si>
  <si>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</si>
  <si>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</si>
  <si>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</si>
  <si>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</si>
  <si>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</si>
  <si>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</si>
  <si>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</si>
  <si>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</si>
  <si>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</si>
  <si>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</si>
  <si>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</si>
  <si>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</si>
  <si>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</si>
  <si>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</si>
  <si>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</si>
  <si>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</si>
  <si>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</si>
  <si>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</si>
  <si>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</si>
  <si>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</si>
  <si>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</si>
  <si>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</si>
  <si>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</si>
  <si>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</si>
  <si>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</si>
  <si>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</si>
  <si>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</si>
  <si>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</si>
  <si>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</si>
  <si>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</si>
  <si>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</si>
  <si>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</si>
  <si>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</si>
  <si>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</si>
  <si>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</si>
  <si>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</si>
  <si>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</si>
  <si>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</si>
  <si>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</si>
  <si>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</si>
  <si>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</si>
  <si>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</si>
  <si>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</si>
  <si>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</si>
  <si>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</si>
  <si>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</si>
  <si>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</si>
  <si>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</si>
  <si>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</si>
  <si>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</si>
  <si>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</si>
  <si>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</si>
  <si>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</si>
  <si>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</si>
  <si>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</si>
  <si>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</si>
  <si>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</si>
  <si>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</si>
  <si>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</si>
  <si>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</si>
  <si>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</si>
  <si>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</si>
  <si>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</si>
  <si>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</si>
  <si>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</si>
  <si>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</si>
  <si>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</si>
  <si>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</si>
  <si>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</si>
  <si>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</si>
  <si>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</si>
  <si>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</si>
  <si>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</si>
  <si>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</si>
  <si>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</si>
  <si>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</si>
  <si>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</si>
  <si>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</si>
  <si>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</si>
  <si>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</si>
  <si>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</si>
  <si>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</si>
  <si>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</si>
  <si>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</si>
  <si>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</si>
  <si>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</si>
  <si>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</si>
  <si>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</si>
  <si>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</si>
  <si>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</si>
  <si>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</si>
  <si>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</si>
  <si>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</si>
  <si>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</si>
  <si>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</si>
  <si>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</si>
  <si>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</si>
  <si>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</si>
  <si>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</si>
  <si>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</si>
  <si>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</si>
  <si>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</si>
  <si>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</si>
  <si>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</si>
  <si>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</si>
  <si>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</si>
  <si>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</si>
  <si>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</si>
  <si>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</si>
  <si>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</si>
  <si>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</si>
  <si>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</si>
  <si>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</si>
  <si>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</si>
  <si>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</si>
  <si>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</si>
  <si>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</si>
  <si>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</si>
  <si>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</si>
  <si>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</si>
  <si>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</si>
  <si>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</si>
  <si>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</si>
  <si>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</si>
  <si>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</si>
  <si>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</si>
  <si>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</si>
  <si>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</si>
  <si>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</si>
  <si>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</si>
  <si>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</si>
  <si>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</si>
  <si>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</si>
  <si>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</si>
  <si>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</si>
  <si>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</si>
  <si>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</si>
  <si>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</si>
  <si>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</si>
  <si>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</si>
  <si>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</si>
  <si>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</si>
  <si>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</si>
  <si>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</si>
  <si>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</si>
  <si>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</si>
  <si>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</si>
  <si>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</si>
  <si>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</si>
  <si>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</si>
  <si>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</si>
  <si>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</si>
  <si>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</si>
  <si>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</si>
  <si>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</si>
  <si>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</si>
  <si>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</si>
  <si>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</si>
  <si>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</si>
  <si>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</si>
  <si>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</si>
  <si>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</si>
  <si>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</si>
  <si>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</si>
  <si>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</si>
  <si>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</si>
  <si>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</si>
  <si>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</si>
  <si>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</si>
  <si>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</si>
  <si>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</si>
  <si>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</si>
  <si>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</si>
  <si>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</si>
  <si>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</si>
  <si>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</si>
  <si>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</si>
  <si>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</si>
  <si>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</si>
  <si>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</si>
  <si>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</si>
  <si>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</si>
  <si>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</si>
  <si>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</si>
  <si>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</si>
  <si>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</si>
  <si>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</si>
  <si>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</si>
  <si>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</si>
  <si>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</si>
  <si>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</si>
  <si>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</si>
  <si>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</si>
  <si>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</si>
  <si>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</si>
  <si>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</si>
  <si>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</si>
  <si>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</si>
  <si>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</si>
  <si>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</si>
  <si>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</si>
  <si>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</si>
  <si>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</si>
  <si>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</si>
  <si>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</si>
  <si>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</si>
  <si>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</si>
  <si>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</si>
  <si>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</si>
  <si>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</si>
  <si>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</si>
  <si>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</si>
  <si>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</si>
  <si>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</si>
  <si>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</si>
  <si>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</si>
  <si>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</si>
  <si>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</si>
  <si>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</si>
  <si>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</si>
  <si>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</si>
  <si>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</si>
  <si>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</si>
  <si>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</si>
  <si>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</si>
  <si>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</si>
  <si>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</si>
  <si>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</si>
  <si>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</si>
  <si>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</si>
  <si>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</si>
  <si>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</si>
  <si>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</si>
  <si>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</si>
  <si>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</si>
  <si>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</si>
  <si>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</si>
  <si>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</si>
  <si>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</si>
  <si>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</si>
  <si>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</si>
  <si>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</si>
  <si>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</si>
  <si>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</si>
  <si>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</si>
  <si>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</si>
  <si>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</si>
  <si>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</si>
  <si>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</si>
  <si>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</si>
  <si>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</si>
  <si>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</si>
  <si>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</si>
  <si>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</si>
  <si>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</si>
  <si>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</si>
  <si>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</si>
  <si>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</si>
  <si>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</si>
  <si>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</si>
  <si>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</si>
  <si>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</si>
  <si>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</si>
  <si>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</si>
  <si>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</si>
  <si>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</si>
  <si>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</si>
  <si>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</si>
  <si>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</si>
  <si>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</si>
  <si>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</si>
  <si>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</si>
  <si>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</si>
  <si>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</si>
  <si>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</si>
  <si>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</si>
  <si>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</si>
  <si>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</si>
  <si>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</si>
  <si>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</si>
  <si>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</si>
  <si>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</si>
  <si>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</si>
  <si>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</si>
  <si>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</si>
  <si>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</si>
  <si>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</si>
  <si>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</si>
  <si>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</si>
  <si>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</si>
  <si>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</si>
  <si>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</si>
  <si>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</si>
  <si>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</si>
  <si>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</si>
  <si>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</si>
  <si>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</si>
  <si>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</si>
  <si>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</si>
  <si>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</si>
  <si>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</si>
  <si>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</si>
  <si>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</si>
  <si>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</si>
  <si>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</si>
  <si>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</si>
  <si>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</si>
  <si>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</si>
  <si>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</si>
  <si>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</si>
  <si>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</si>
  <si>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</si>
  <si>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</si>
  <si>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</si>
  <si>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</si>
  <si>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</si>
  <si>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</si>
  <si>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</si>
  <si>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</si>
  <si>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</si>
  <si>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</si>
  <si>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</si>
  <si>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</si>
  <si>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</si>
  <si>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</si>
  <si>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</si>
  <si>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</si>
  <si>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</si>
  <si>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</si>
  <si>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</si>
  <si>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</si>
  <si>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</si>
  <si>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</si>
  <si>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</si>
  <si>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</si>
  <si>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</si>
  <si>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</si>
  <si>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</si>
  <si>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</si>
  <si>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</si>
  <si>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</si>
  <si>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</si>
  <si>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</si>
  <si>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</si>
  <si>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</si>
  <si>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</si>
  <si>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</si>
  <si>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</si>
  <si>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</si>
  <si>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</si>
  <si>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</si>
  <si>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</si>
  <si>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</si>
  <si>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</si>
  <si>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</si>
  <si>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</si>
  <si>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</si>
  <si>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</si>
  <si>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</si>
  <si>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</si>
  <si>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</si>
  <si>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</si>
  <si>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</si>
  <si>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</si>
  <si>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</si>
  <si>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</si>
  <si>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</si>
  <si>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</si>
  <si>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</si>
  <si>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</si>
  <si>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</si>
  <si>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</si>
  <si>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</si>
  <si>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</si>
  <si>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</si>
  <si>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</si>
  <si>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</si>
  <si>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</si>
  <si>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</si>
  <si>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</si>
  <si>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</si>
  <si>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</si>
  <si>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</si>
  <si>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</si>
  <si>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</si>
  <si>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</si>
  <si>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</si>
  <si>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</si>
  <si>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</si>
  <si>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</si>
  <si>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</si>
  <si>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</si>
  <si>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</si>
  <si>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</si>
  <si>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</si>
  <si>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</si>
  <si>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</si>
  <si>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</si>
  <si>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</si>
  <si>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</si>
  <si>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</si>
  <si>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</si>
  <si>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</si>
  <si>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</si>
  <si>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</si>
  <si>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</si>
  <si>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</si>
  <si>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</si>
  <si>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</si>
  <si>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</si>
  <si>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</si>
  <si>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</si>
  <si>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</si>
  <si>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</si>
  <si>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</si>
  <si>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</si>
  <si>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</si>
  <si>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</si>
  <si>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</si>
  <si>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</si>
  <si>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</si>
  <si>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</si>
  <si>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</si>
  <si>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</si>
  <si>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</si>
  <si>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</si>
  <si>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</si>
  <si>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</si>
  <si>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</si>
  <si>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</si>
  <si>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</si>
  <si>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</si>
  <si>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</si>
  <si>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</si>
  <si>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</si>
  <si>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</si>
  <si>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</si>
  <si>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</si>
  <si>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</si>
  <si>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</si>
  <si>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</si>
  <si>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</si>
  <si>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</si>
  <si>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</si>
  <si>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</si>
  <si>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</si>
  <si>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</si>
  <si>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</si>
  <si>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</si>
  <si>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</si>
  <si>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</si>
  <si>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</si>
  <si>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</si>
  <si>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</si>
  <si>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</si>
  <si>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</si>
  <si>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</si>
  <si>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</si>
  <si>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</si>
  <si>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</si>
  <si>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</si>
  <si>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</si>
  <si>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</si>
  <si>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</si>
  <si>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</si>
  <si>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</si>
  <si>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</si>
  <si>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</si>
  <si>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</si>
  <si>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</si>
  <si>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</si>
  <si>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</si>
  <si>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</si>
  <si>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</si>
  <si>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</si>
  <si>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</si>
  <si>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</si>
  <si>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</si>
  <si>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</si>
  <si>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</si>
  <si>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</si>
  <si>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</si>
  <si>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</si>
  <si>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</si>
  <si>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</si>
  <si>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</si>
  <si>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</si>
  <si>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</si>
  <si>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</si>
  <si>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</si>
  <si>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</si>
  <si>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</si>
  <si>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</si>
  <si>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</si>
  <si>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</si>
  <si>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</si>
  <si>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</si>
  <si>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</si>
  <si>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</si>
  <si>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</si>
  <si>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</si>
  <si>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</si>
  <si>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</si>
  <si>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</si>
  <si>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</si>
  <si>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</si>
  <si>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</si>
  <si>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</si>
  <si>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</si>
  <si>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</si>
  <si>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</si>
  <si>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</si>
  <si>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</si>
  <si>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</si>
  <si>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</si>
  <si>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</si>
  <si>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</si>
  <si>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</si>
  <si>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</si>
  <si>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</si>
  <si>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</si>
  <si>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</si>
  <si>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</si>
  <si>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</si>
  <si>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</si>
  <si>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</si>
  <si>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</si>
  <si>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</si>
  <si>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</si>
  <si>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</si>
  <si>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</si>
  <si>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</si>
  <si>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</si>
  <si>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</si>
  <si>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</si>
  <si>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</si>
  <si>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</si>
  <si>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</si>
  <si>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</si>
  <si>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</si>
  <si>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</si>
  <si>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</si>
  <si>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</si>
  <si>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</si>
  <si>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</si>
  <si>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</si>
  <si>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</si>
  <si>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</si>
  <si>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</si>
  <si>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</si>
  <si>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</si>
  <si>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</si>
  <si>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</si>
  <si>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</si>
  <si>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</si>
  <si>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</si>
  <si>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</si>
  <si>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</si>
  <si>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</si>
  <si>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</si>
  <si>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</si>
  <si>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</si>
  <si>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</si>
  <si>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</si>
  <si>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</si>
  <si>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</si>
  <si>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</si>
  <si>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</si>
  <si>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</si>
  <si>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</si>
  <si>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</si>
  <si>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</si>
  <si>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</si>
  <si>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</si>
  <si>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</si>
  <si>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</si>
  <si>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</si>
  <si>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</si>
  <si>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</si>
  <si>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</si>
  <si>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</si>
  <si>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</si>
  <si>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</si>
  <si>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</si>
  <si>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</si>
  <si>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</si>
  <si>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</si>
  <si>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</si>
  <si>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</si>
  <si>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</si>
  <si>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</si>
  <si>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</si>
  <si>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</si>
  <si>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</si>
  <si>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</si>
  <si>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</si>
  <si>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</si>
  <si>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</si>
  <si>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</si>
  <si>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</si>
  <si>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</si>
  <si>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</si>
  <si>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</si>
  <si>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</si>
  <si>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</si>
  <si>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</si>
  <si>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</si>
  <si>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</si>
  <si>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</si>
  <si>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</si>
  <si>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</si>
  <si>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</si>
  <si>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</si>
  <si>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</si>
  <si>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</si>
  <si>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</si>
  <si>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</si>
  <si>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</si>
  <si>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</si>
  <si>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</si>
  <si>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</si>
  <si>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</si>
  <si>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</si>
  <si>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</si>
  <si>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</si>
  <si>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</si>
  <si>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</si>
  <si>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</si>
  <si>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</si>
  <si>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</si>
  <si>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</si>
  <si>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</si>
  <si>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</si>
  <si>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</si>
  <si>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</si>
  <si>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</si>
  <si>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</si>
  <si>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</si>
  <si>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</si>
  <si>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</si>
  <si>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</si>
  <si>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</si>
  <si>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</si>
  <si>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</si>
  <si>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</si>
  <si>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</si>
  <si>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</si>
  <si>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</si>
  <si>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</si>
  <si>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</si>
  <si>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</si>
  <si>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</si>
  <si>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</si>
  <si>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</si>
  <si>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</si>
  <si>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</si>
  <si>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</si>
  <si>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</si>
  <si>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</si>
  <si>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</si>
  <si>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</si>
  <si>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</si>
  <si>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</si>
  <si>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</si>
  <si>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</si>
  <si>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</si>
  <si>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</si>
  <si>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</si>
  <si>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</si>
  <si>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</si>
  <si>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</si>
  <si>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</si>
  <si>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</si>
  <si>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</si>
  <si>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</si>
  <si>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</si>
  <si>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</si>
  <si>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</si>
  <si>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</si>
  <si>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</si>
  <si>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</si>
  <si>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</si>
  <si>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</si>
  <si>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</si>
  <si>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</si>
  <si>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</si>
  <si>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</si>
  <si>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</si>
  <si>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</si>
  <si>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</si>
  <si>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</si>
  <si>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</si>
  <si>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</si>
  <si>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</si>
  <si>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</si>
  <si>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</si>
  <si>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</si>
  <si>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</si>
  <si>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</si>
  <si>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</si>
  <si>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</si>
  <si>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</si>
  <si>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</si>
  <si>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</si>
  <si>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</si>
  <si>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</si>
  <si>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</si>
  <si>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</si>
  <si>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</si>
  <si>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</si>
  <si>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</si>
  <si>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</si>
  <si>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</si>
  <si>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</si>
  <si>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</si>
  <si>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</si>
  <si>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</si>
  <si>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</si>
  <si>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</si>
  <si>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</si>
  <si>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</si>
  <si>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</si>
  <si>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</si>
  <si>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</si>
  <si>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</si>
  <si>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</si>
  <si>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</si>
  <si>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</si>
  <si>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</si>
  <si>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</si>
  <si>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</si>
  <si>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</si>
  <si>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</si>
  <si>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</si>
  <si>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</si>
  <si>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</si>
  <si>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</si>
  <si>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</si>
  <si>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</si>
  <si>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</si>
  <si>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</si>
  <si>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</si>
  <si>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</si>
  <si>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</si>
  <si>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</si>
  <si>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</si>
  <si>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</si>
  <si>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</si>
  <si>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</si>
  <si>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</si>
  <si>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</si>
  <si>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</si>
  <si>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</si>
  <si>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</si>
  <si>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</si>
  <si>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</si>
  <si>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</si>
  <si>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</si>
  <si>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</si>
  <si>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</si>
  <si>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</si>
  <si>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</si>
  <si>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</si>
  <si>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</si>
  <si>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</si>
  <si>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</si>
  <si>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</si>
  <si>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</si>
  <si>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</si>
  <si>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</si>
  <si>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</si>
  <si>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</si>
  <si>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</si>
  <si>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</si>
  <si>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</si>
  <si>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</si>
  <si>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</si>
  <si>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</si>
  <si>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</si>
  <si>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</si>
  <si>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</si>
  <si>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</si>
  <si>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</si>
  <si>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</si>
  <si>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</si>
  <si>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</si>
  <si>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</si>
  <si>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</si>
  <si>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</si>
  <si>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</si>
  <si>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</si>
  <si>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</si>
  <si>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</si>
  <si>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</si>
  <si>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</si>
  <si>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</si>
  <si>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</si>
  <si>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</si>
  <si>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</si>
  <si>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</si>
  <si>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</si>
  <si>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</si>
  <si>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</si>
  <si>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</si>
  <si>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</si>
  <si>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</si>
  <si>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</si>
  <si>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</si>
  <si>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</si>
  <si>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</si>
  <si>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</si>
  <si>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</si>
  <si>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</si>
  <si>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</si>
  <si>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</si>
  <si>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</si>
  <si>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</si>
  <si>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</si>
  <si>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</si>
  <si>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</si>
  <si>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</si>
  <si>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</si>
  <si>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</si>
  <si>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</si>
  <si>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</si>
  <si>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</si>
  <si>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</si>
  <si>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</si>
  <si>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</si>
  <si>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</si>
  <si>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</si>
  <si>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</si>
  <si>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</si>
  <si>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</si>
  <si>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</si>
  <si>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</si>
  <si>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</si>
  <si>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</si>
  <si>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</si>
  <si>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</si>
  <si>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</si>
  <si>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</si>
  <si>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</si>
  <si>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</si>
  <si>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</si>
  <si>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</si>
  <si>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</si>
  <si>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</si>
  <si>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</si>
  <si>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</si>
  <si>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</si>
  <si>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</si>
  <si>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</si>
  <si>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</si>
  <si>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</si>
  <si>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</si>
  <si>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</si>
  <si>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</si>
  <si>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</si>
  <si>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</si>
  <si>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</si>
  <si>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</si>
  <si>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</si>
  <si>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</si>
  <si>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</si>
  <si>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</si>
  <si>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</si>
  <si>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</si>
  <si>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</si>
  <si>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</si>
  <si>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</si>
  <si>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</si>
  <si>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</si>
  <si>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</si>
  <si>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</si>
  <si>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</si>
  <si>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</si>
  <si>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</si>
  <si>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</si>
  <si>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</si>
  <si>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</si>
  <si>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</si>
  <si>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</si>
  <si>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</si>
  <si>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</si>
  <si>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</si>
  <si>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</si>
  <si>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</si>
  <si>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</si>
  <si>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</si>
  <si>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</si>
  <si>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</si>
  <si>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</si>
  <si>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</si>
  <si>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</si>
  <si>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</si>
  <si>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</si>
  <si>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</si>
  <si>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</si>
  <si>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</si>
  <si>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</si>
  <si>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</si>
  <si>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</si>
  <si>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</si>
  <si>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</si>
  <si>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</si>
  <si>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</si>
  <si>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</si>
  <si>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</si>
  <si>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</si>
  <si>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</si>
  <si>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</si>
  <si>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</si>
  <si>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</si>
  <si>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</si>
  <si>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</si>
  <si>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</si>
  <si>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</si>
  <si>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</si>
  <si>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</si>
  <si>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</si>
  <si>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</si>
  <si>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</si>
  <si>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</si>
  <si>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</si>
  <si>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</si>
  <si>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</si>
  <si>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</si>
  <si>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</si>
  <si>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</si>
  <si>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</si>
  <si>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</si>
  <si>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</si>
  <si>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</si>
  <si>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</si>
  <si>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</si>
  <si>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</si>
  <si>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</si>
  <si>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</si>
  <si>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</si>
  <si>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</si>
  <si>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</si>
  <si>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</si>
  <si>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</si>
  <si>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</si>
  <si>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</si>
  <si>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</si>
  <si>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</si>
  <si>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</si>
  <si>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</si>
  <si>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</si>
  <si>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</si>
  <si>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</si>
  <si>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</si>
  <si>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</si>
  <si>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</si>
  <si>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</si>
  <si>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</si>
  <si>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</si>
  <si>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</si>
  <si>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</si>
  <si>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</si>
  <si>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</si>
  <si>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</si>
  <si>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</si>
  <si>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</si>
  <si>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</si>
  <si>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</si>
  <si>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</si>
  <si>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</si>
  <si>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</si>
  <si>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</si>
  <si>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</si>
  <si>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</si>
  <si>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</si>
  <si>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</si>
  <si>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</si>
  <si>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</si>
  <si>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</si>
  <si>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</si>
  <si>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</si>
  <si>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</si>
  <si>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</si>
  <si>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</si>
  <si>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</si>
  <si>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</si>
  <si>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</si>
  <si>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</si>
  <si>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</si>
  <si>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</si>
  <si>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</si>
  <si>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</si>
  <si>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</si>
  <si>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</si>
  <si>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</si>
  <si>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</si>
  <si>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</si>
  <si>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</si>
  <si>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</si>
  <si>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</si>
  <si>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</si>
  <si>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</si>
  <si>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</si>
  <si>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</si>
  <si>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</si>
  <si>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</si>
  <si>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</si>
  <si>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</si>
  <si>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</si>
  <si>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</si>
  <si>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</si>
  <si>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</si>
  <si>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</si>
  <si>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</si>
  <si>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</si>
  <si>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</si>
  <si>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</si>
  <si>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</si>
  <si>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</si>
  <si>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</si>
  <si>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</si>
  <si>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</si>
  <si>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</si>
  <si>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</si>
  <si>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</si>
  <si>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</si>
  <si>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</si>
  <si>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</si>
  <si>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</si>
  <si>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</si>
  <si>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</si>
  <si>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</si>
  <si>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</si>
  <si>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</si>
  <si>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</si>
  <si>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</si>
  <si>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</si>
  <si>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</si>
  <si>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</si>
  <si>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</si>
  <si>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</si>
  <si>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</si>
  <si>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</si>
  <si>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</si>
  <si>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</si>
  <si>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</si>
  <si>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</si>
  <si>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</si>
  <si>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</si>
  <si>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</si>
  <si>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</si>
  <si>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</si>
  <si>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</si>
  <si>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</si>
  <si>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</si>
  <si>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</si>
  <si>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</si>
  <si>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</si>
  <si>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</si>
  <si>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</si>
  <si>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</si>
  <si>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</si>
  <si>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</si>
  <si>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</si>
  <si>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</si>
  <si>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</si>
  <si>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</si>
  <si>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</si>
  <si>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</si>
  <si>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</si>
  <si>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</si>
  <si>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</si>
  <si>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</si>
  <si>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</si>
  <si>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</si>
  <si>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</si>
  <si>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</si>
  <si>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</si>
  <si>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</si>
  <si>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</si>
  <si>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</si>
  <si>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</si>
  <si>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</si>
  <si>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</si>
  <si>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</si>
  <si>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</si>
  <si>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</si>
  <si>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</si>
  <si>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</si>
  <si>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</si>
  <si>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</si>
  <si>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</si>
  <si>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</si>
  <si>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</si>
  <si>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</si>
  <si>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</si>
  <si>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</si>
  <si>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</si>
  <si>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</si>
  <si>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</si>
  <si>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</si>
  <si>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</si>
  <si>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</si>
  <si>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</si>
  <si>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</si>
  <si>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</si>
  <si>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</si>
  <si>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</si>
  <si>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</si>
  <si>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</si>
  <si>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</si>
  <si>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</si>
  <si>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</si>
  <si>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</si>
  <si>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</si>
  <si>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</si>
  <si>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</si>
  <si>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</si>
  <si>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</si>
  <si>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</si>
  <si>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</si>
  <si>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</si>
  <si>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</si>
  <si>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</si>
  <si>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</si>
  <si>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</si>
  <si>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</si>
  <si>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</si>
  <si>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</si>
  <si>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</si>
  <si>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</si>
  <si>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</si>
  <si>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</si>
  <si>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</si>
  <si>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</si>
  <si>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</si>
  <si>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</si>
  <si>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</si>
  <si>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</si>
  <si>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</si>
  <si>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</si>
  <si>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</si>
  <si>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</si>
  <si>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</si>
  <si>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</si>
  <si>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</si>
  <si>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</si>
  <si>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</si>
  <si>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</si>
  <si>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</si>
  <si>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</si>
  <si>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</si>
  <si>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</si>
  <si>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</si>
  <si>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</si>
  <si>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</si>
  <si>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</si>
  <si>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</si>
  <si>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</si>
  <si>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</si>
  <si>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</si>
  <si>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</si>
  <si>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</si>
  <si>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</si>
  <si>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</si>
  <si>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</si>
  <si>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</si>
  <si>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</si>
  <si>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</si>
  <si>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</si>
  <si>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</si>
  <si>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</si>
  <si>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</si>
  <si>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</si>
  <si>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</si>
  <si>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</si>
  <si>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</si>
  <si>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</si>
  <si>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</si>
  <si>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</si>
  <si>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</si>
  <si>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</si>
  <si>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</si>
  <si>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</si>
  <si>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</si>
  <si>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</si>
  <si>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</si>
  <si>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</si>
  <si>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</si>
  <si>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</si>
  <si>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</si>
  <si>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</si>
  <si>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</si>
  <si>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</si>
  <si>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</si>
  <si>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</si>
  <si>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</si>
  <si>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</si>
  <si>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</si>
  <si>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</si>
  <si>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</si>
  <si>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</si>
  <si>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</si>
  <si>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</si>
  <si>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</si>
  <si>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</si>
  <si>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</si>
  <si>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</si>
  <si>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</si>
  <si>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</si>
  <si>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</si>
  <si>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</si>
  <si>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</si>
  <si>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</si>
  <si>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</si>
  <si>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</si>
  <si>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</si>
  <si>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</si>
  <si>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</si>
  <si>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</si>
  <si>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</si>
  <si>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</si>
  <si>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</si>
  <si>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</si>
  <si>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</si>
  <si>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</si>
  <si>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</si>
  <si>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</si>
  <si>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</si>
  <si>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</si>
  <si>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</si>
  <si>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</si>
  <si>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</si>
  <si>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</si>
  <si>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</si>
  <si>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</si>
  <si>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</si>
  <si>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</si>
  <si>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</si>
  <si>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</si>
  <si>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</si>
  <si>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</si>
  <si>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</si>
  <si>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</si>
  <si>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</si>
  <si>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</si>
  <si>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</si>
  <si>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</si>
  <si>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</si>
  <si>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</si>
  <si>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</si>
  <si>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</si>
  <si>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</si>
  <si>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</si>
  <si>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</si>
  <si>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</si>
  <si>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</si>
  <si>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</si>
  <si>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</si>
  <si>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</si>
  <si>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</si>
  <si>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</si>
  <si>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</si>
  <si>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</si>
  <si>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</si>
  <si>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</si>
  <si>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</si>
  <si>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</si>
  <si>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</si>
  <si>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</si>
  <si>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</si>
  <si>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</si>
  <si>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</si>
  <si>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</si>
  <si>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</si>
  <si>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</si>
  <si>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</si>
  <si>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</si>
  <si>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</si>
  <si>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</si>
  <si>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</si>
  <si>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</si>
  <si>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</si>
  <si>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</si>
  <si>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</si>
  <si>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</si>
  <si>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</si>
  <si>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</si>
  <si>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</si>
  <si>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</si>
  <si>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</si>
  <si>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</si>
  <si>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</si>
  <si>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</si>
  <si>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</si>
  <si>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</si>
  <si>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</si>
  <si>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</si>
  <si>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</si>
  <si>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</si>
  <si>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</si>
  <si>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</si>
  <si>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</si>
  <si>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</si>
  <si>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</si>
  <si>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</si>
  <si>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</si>
  <si>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</si>
  <si>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</si>
  <si>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</si>
  <si>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</si>
  <si>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</si>
  <si>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</si>
  <si>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</si>
  <si>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</si>
  <si>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</si>
  <si>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</si>
  <si>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</si>
  <si>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</si>
  <si>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</si>
  <si>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</si>
  <si>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</si>
  <si>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</si>
  <si>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</si>
  <si>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</si>
  <si>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</si>
  <si>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</si>
  <si>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</si>
  <si>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</si>
  <si>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</si>
  <si>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</si>
  <si>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</si>
  <si>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</si>
  <si>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</si>
  <si>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</si>
  <si>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</si>
  <si>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</si>
  <si>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</si>
  <si>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</si>
  <si>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</si>
  <si>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</si>
  <si>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</si>
  <si>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</si>
  <si>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</si>
  <si>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</si>
  <si>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</si>
  <si>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</si>
  <si>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</si>
  <si>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</si>
  <si>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</si>
  <si>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</si>
  <si>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</si>
  <si>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</si>
  <si>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</si>
  <si>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</si>
  <si>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</si>
  <si>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</si>
  <si>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</si>
  <si>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</si>
  <si>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</si>
  <si>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</si>
  <si>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</si>
  <si>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</si>
  <si>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</si>
  <si>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</si>
  <si>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</si>
  <si>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</si>
  <si>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</si>
  <si>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</si>
  <si>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</si>
  <si>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</si>
  <si>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</si>
  <si>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</si>
  <si>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</si>
  <si>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</si>
  <si>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</si>
  <si>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</si>
  <si>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</si>
  <si>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</si>
  <si>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</si>
  <si>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</si>
  <si>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</si>
  <si>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</si>
  <si>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</si>
  <si>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</si>
  <si>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</si>
  <si>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</si>
  <si>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</si>
  <si>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</si>
  <si>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</si>
  <si>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</si>
  <si>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</si>
  <si>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</si>
  <si>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</si>
  <si>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</si>
  <si>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</si>
  <si>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</si>
  <si>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</si>
  <si>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</si>
  <si>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</si>
  <si>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</si>
  <si>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</si>
  <si>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</si>
  <si>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</si>
  <si>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</si>
  <si>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</si>
  <si>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</si>
  <si>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</si>
  <si>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</si>
  <si>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</si>
  <si>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</si>
  <si>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</si>
  <si>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</si>
  <si>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</si>
  <si>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</si>
  <si>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</si>
  <si>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</si>
  <si>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</si>
  <si>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</si>
  <si>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</si>
  <si>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</si>
  <si>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</si>
  <si>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</si>
  <si>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</si>
  <si>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</si>
  <si>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</si>
  <si>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</si>
  <si>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</si>
  <si>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</si>
  <si>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</si>
  <si>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</si>
  <si>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</si>
  <si>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</si>
  <si>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</si>
  <si>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</si>
  <si>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</si>
  <si>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</si>
  <si>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</si>
  <si>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</si>
  <si>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</si>
  <si>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</si>
  <si>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</si>
  <si>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</si>
  <si>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</si>
  <si>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</si>
  <si>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</si>
  <si>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</si>
  <si>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</si>
  <si>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</si>
  <si>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</si>
  <si>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</si>
  <si>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</si>
  <si>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</si>
  <si>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</si>
  <si>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</si>
  <si>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</si>
  <si>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</si>
  <si>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</si>
  <si>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</si>
  <si>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</si>
  <si>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</si>
  <si>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</si>
  <si>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</si>
  <si>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</si>
  <si>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</si>
  <si>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</si>
  <si>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</si>
  <si>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</si>
  <si>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</si>
  <si>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</si>
  <si>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</si>
  <si>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</si>
  <si>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</si>
  <si>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</si>
  <si>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</si>
  <si>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</si>
  <si>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</si>
  <si>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</si>
  <si>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</si>
  <si>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</si>
  <si>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</si>
  <si>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</si>
  <si>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</si>
  <si>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</si>
  <si>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</si>
  <si>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</si>
  <si>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</si>
  <si>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</si>
  <si>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</si>
  <si>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</si>
  <si>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</si>
  <si>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</si>
  <si>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</si>
  <si>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</si>
  <si>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</si>
  <si>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</si>
  <si>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</si>
  <si>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</si>
  <si>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</si>
  <si>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</si>
  <si>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</si>
  <si>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</si>
  <si>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</si>
  <si>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</si>
  <si>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</si>
  <si>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</si>
  <si>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</si>
  <si>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</si>
  <si>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</si>
  <si>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</si>
  <si>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</si>
  <si>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</si>
  <si>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</si>
  <si>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</si>
  <si>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</si>
  <si>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</si>
  <si>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</si>
  <si>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</si>
  <si>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</si>
  <si>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</si>
  <si>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</si>
  <si>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</si>
  <si>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</si>
  <si>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</si>
  <si>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</si>
  <si>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</si>
  <si>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</si>
  <si>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</si>
  <si>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</si>
  <si>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</si>
  <si>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</si>
  <si>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</si>
  <si>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</si>
  <si>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</si>
  <si>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</si>
  <si>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</si>
  <si>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</si>
  <si>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</si>
  <si>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</si>
  <si>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</si>
  <si>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</si>
  <si>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</si>
  <si>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</si>
  <si>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</si>
  <si>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</si>
  <si>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</si>
  <si>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</si>
  <si>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</si>
  <si>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</si>
  <si>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</si>
  <si>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</si>
  <si>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</si>
  <si>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</si>
  <si>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</si>
  <si>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</si>
  <si>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</si>
  <si>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</si>
  <si>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</si>
  <si>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</si>
  <si>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</si>
  <si>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</si>
  <si>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</si>
  <si>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</si>
  <si>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</si>
  <si>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</si>
  <si>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</si>
  <si>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</si>
  <si>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</si>
  <si>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</si>
  <si>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</si>
  <si>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</si>
  <si>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</si>
  <si>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</si>
  <si>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</si>
  <si>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</si>
  <si>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</si>
  <si>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</si>
  <si>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</si>
  <si>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</si>
  <si>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</si>
  <si>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</si>
  <si>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</si>
  <si>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</si>
  <si>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</si>
  <si>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</si>
  <si>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</si>
  <si>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</si>
  <si>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</si>
  <si>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</si>
  <si>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</si>
  <si>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</si>
  <si>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</si>
  <si>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</si>
  <si>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</si>
  <si>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</si>
  <si>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</si>
  <si>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</si>
  <si>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</si>
  <si>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</si>
  <si>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</si>
  <si>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</si>
  <si>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</si>
  <si>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</si>
  <si>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</si>
  <si>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</si>
  <si>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</si>
  <si>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</si>
  <si>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</si>
  <si>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</si>
  <si>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</si>
  <si>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</si>
  <si>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</si>
  <si>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</si>
  <si>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</si>
  <si>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</si>
  <si>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</si>
  <si>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</si>
  <si>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</si>
  <si>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</si>
  <si>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</si>
  <si>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</si>
  <si>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</si>
  <si>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</si>
  <si>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</si>
  <si>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</si>
  <si>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</si>
  <si>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</si>
  <si>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</si>
  <si>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</si>
  <si>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</si>
  <si>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</si>
  <si>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</si>
  <si>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</si>
  <si>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</si>
  <si>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</si>
  <si>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</si>
  <si>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</si>
  <si>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</si>
  <si>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</si>
  <si>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</si>
  <si>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</si>
  <si>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</si>
  <si>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</si>
  <si>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</si>
  <si>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</si>
  <si>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</si>
  <si>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</si>
  <si>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</si>
  <si>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</si>
  <si>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</si>
  <si>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</si>
  <si>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</si>
  <si>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</si>
  <si>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</si>
  <si>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</si>
  <si>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</si>
  <si>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</si>
  <si>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</si>
  <si>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</si>
  <si>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</si>
  <si>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</si>
  <si>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</si>
  <si>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</si>
  <si>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</si>
  <si>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</si>
  <si>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</si>
  <si>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</si>
  <si>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</si>
  <si>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</si>
  <si>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</si>
  <si>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</si>
  <si>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</si>
  <si>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</si>
  <si>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</si>
  <si>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</si>
  <si>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</si>
  <si>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</si>
  <si>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</si>
  <si>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</si>
  <si>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</si>
  <si>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</si>
  <si>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</si>
  <si>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</si>
  <si>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</si>
  <si>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</si>
  <si>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</si>
  <si>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</si>
  <si>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</si>
  <si>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</si>
  <si>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</si>
  <si>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</si>
  <si>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</si>
  <si>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</si>
  <si>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</si>
  <si>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</si>
  <si>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</si>
  <si>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</si>
  <si>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</si>
  <si>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</si>
  <si>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</si>
  <si>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</si>
  <si>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</si>
  <si>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</si>
  <si>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</si>
  <si>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</si>
  <si>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</si>
  <si>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</si>
  <si>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</si>
  <si>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</si>
  <si>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</si>
  <si>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</si>
  <si>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</si>
  <si>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</si>
  <si>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</si>
  <si>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</si>
  <si>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</si>
  <si>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</si>
  <si>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</si>
  <si>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</si>
  <si>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</si>
  <si>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</si>
  <si>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</si>
  <si>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</si>
  <si>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</si>
  <si>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</si>
  <si>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</si>
  <si>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</si>
  <si>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</si>
  <si>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</si>
  <si>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</si>
  <si>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</si>
  <si>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</si>
  <si>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</si>
  <si>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</si>
  <si>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</si>
  <si>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</si>
  <si>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</si>
  <si>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</si>
  <si>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</si>
  <si>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</si>
  <si>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</si>
  <si>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</si>
  <si>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</si>
  <si>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</si>
  <si>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</si>
  <si>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</si>
  <si>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</si>
  <si>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</si>
  <si>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</si>
  <si>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</si>
  <si>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</si>
  <si>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</si>
  <si>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</si>
  <si>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</si>
  <si>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</si>
  <si>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</si>
  <si>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</si>
  <si>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</si>
  <si>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</si>
  <si>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</si>
  <si>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</si>
  <si>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</si>
  <si>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</si>
  <si>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</si>
  <si>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</si>
  <si>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</si>
  <si>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</si>
  <si>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</si>
  <si>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</si>
  <si>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</si>
  <si>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</si>
  <si>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</si>
  <si>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</si>
  <si>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</si>
  <si>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</si>
  <si>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</si>
  <si>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</si>
  <si>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</si>
  <si>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</si>
  <si>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</si>
  <si>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</si>
  <si>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</si>
  <si>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</si>
  <si>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</si>
  <si>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</si>
  <si>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</si>
  <si>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</si>
  <si>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</si>
  <si>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</si>
  <si>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</si>
  <si>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</si>
  <si>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</si>
  <si>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</si>
  <si>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</si>
  <si>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</si>
  <si>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</si>
  <si>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</si>
  <si>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</si>
  <si>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</si>
  <si>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</si>
  <si>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</si>
  <si>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</si>
  <si>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</si>
  <si>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</si>
  <si>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</si>
  <si>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</si>
  <si>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</si>
  <si>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</si>
  <si>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</si>
  <si>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</si>
  <si>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</si>
  <si>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</si>
  <si>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</si>
  <si>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</si>
  <si>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</si>
  <si>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</si>
  <si>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</si>
  <si>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</si>
  <si>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</si>
  <si>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</si>
  <si>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</si>
  <si>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</si>
  <si>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</si>
  <si>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</si>
  <si>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</si>
  <si>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</si>
  <si>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</si>
  <si>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</si>
  <si>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</si>
  <si>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</si>
  <si>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</si>
  <si>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</si>
  <si>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</si>
  <si>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</si>
  <si>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</si>
  <si>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</si>
  <si>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</si>
  <si>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</si>
  <si>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</si>
  <si>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</si>
  <si>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</si>
  <si>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</si>
  <si>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</si>
  <si>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</si>
  <si>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</si>
  <si>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</si>
  <si>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</si>
  <si>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</si>
  <si>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</si>
  <si>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</si>
  <si>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</si>
  <si>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</si>
  <si>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</si>
  <si>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</si>
  <si>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</si>
  <si>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</si>
  <si>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</si>
  <si>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</si>
  <si>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</si>
  <si>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</si>
  <si>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</si>
  <si>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</si>
  <si>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</si>
  <si>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</si>
  <si>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</si>
  <si>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</si>
  <si>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</si>
  <si>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</si>
  <si>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</si>
  <si>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</si>
  <si>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</si>
  <si>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</si>
  <si>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</si>
  <si>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</si>
  <si>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</si>
  <si>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</si>
  <si>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</si>
  <si>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</si>
  <si>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</si>
  <si>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</si>
  <si>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</si>
  <si>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</si>
  <si>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</si>
  <si>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</si>
  <si>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</si>
  <si>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</si>
  <si>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</si>
  <si>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</si>
  <si>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</si>
  <si>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</si>
  <si>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</si>
  <si>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</si>
  <si>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</si>
  <si>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</si>
  <si>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</si>
  <si>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</si>
  <si>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</si>
  <si>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</si>
  <si>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</si>
  <si>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</si>
  <si>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</si>
  <si>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</si>
  <si>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</si>
  <si>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</si>
  <si>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</si>
  <si>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</si>
  <si>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</si>
  <si>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</si>
  <si>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</si>
  <si>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</si>
  <si>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</si>
  <si>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</si>
  <si>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</si>
  <si>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</si>
  <si>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</si>
  <si>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</si>
  <si>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</si>
  <si>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</si>
  <si>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</si>
  <si>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</si>
  <si>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</si>
  <si>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</si>
  <si>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</si>
  <si>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</si>
  <si>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</si>
  <si>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</si>
  <si>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</si>
  <si>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</si>
  <si>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</si>
  <si>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</si>
  <si>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</si>
  <si>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</si>
  <si>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</si>
  <si>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</si>
  <si>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</si>
  <si>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</si>
  <si>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</si>
  <si>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</si>
  <si>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</si>
  <si>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</si>
  <si>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</si>
  <si>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</si>
  <si>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</si>
  <si>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</si>
  <si>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</si>
  <si>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</si>
  <si>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</si>
  <si>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</si>
  <si>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</si>
  <si>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</si>
  <si>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</si>
  <si>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</si>
  <si>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</si>
  <si>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</si>
  <si>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</si>
  <si>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</si>
  <si>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</si>
  <si>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</si>
  <si>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</si>
  <si>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</si>
  <si>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</si>
  <si>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</si>
  <si>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</si>
  <si>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</si>
  <si>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</si>
  <si>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</si>
  <si>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</si>
  <si>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</si>
  <si>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</si>
  <si>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</si>
  <si>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</si>
  <si>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</si>
  <si>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</si>
  <si>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</si>
  <si>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</si>
  <si>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</si>
  <si>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</si>
  <si>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</si>
  <si>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</si>
  <si>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</si>
  <si>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</si>
  <si>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</si>
  <si>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</si>
  <si>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</si>
  <si>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</si>
  <si>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</si>
  <si>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</si>
  <si>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</si>
  <si>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</si>
  <si>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</si>
  <si>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</si>
  <si>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</si>
  <si>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</si>
  <si>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</si>
  <si>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</si>
  <si>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</si>
  <si>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</si>
  <si>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</si>
  <si>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</si>
  <si>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</si>
  <si>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</si>
  <si>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</si>
  <si>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</si>
  <si>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</si>
  <si>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</si>
  <si>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</si>
  <si>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</si>
  <si>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</si>
  <si>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</si>
  <si>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</si>
  <si>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</si>
  <si>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</si>
  <si>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</si>
  <si>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</si>
  <si>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</si>
  <si>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</si>
  <si>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</si>
  <si>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</si>
  <si>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</si>
  <si>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</si>
  <si>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</si>
  <si>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</si>
  <si>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</si>
  <si>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</si>
  <si>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</si>
  <si>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</si>
  <si>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</si>
  <si>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</si>
  <si>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</si>
  <si>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</si>
  <si>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</si>
  <si>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</si>
  <si>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</si>
  <si>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</si>
  <si>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</si>
  <si>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</si>
  <si>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</si>
  <si>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</si>
  <si>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</si>
  <si>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</si>
  <si>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</si>
  <si>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</si>
  <si>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</si>
  <si>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</si>
  <si>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</si>
  <si>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</si>
  <si>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</si>
  <si>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</si>
  <si>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</si>
  <si>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</si>
  <si>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</si>
  <si>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</si>
  <si>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</si>
  <si>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</si>
  <si>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</si>
  <si>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</si>
  <si>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</si>
  <si>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</si>
  <si>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</si>
  <si>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</si>
  <si>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</si>
  <si>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</si>
  <si>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</si>
  <si>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</si>
  <si>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</si>
  <si>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</si>
  <si>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</si>
  <si>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</si>
  <si>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</si>
  <si>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</si>
  <si>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</si>
  <si>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</si>
  <si>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</si>
  <si>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</si>
  <si>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</si>
  <si>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</si>
  <si>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</si>
  <si>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</si>
  <si>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</si>
  <si>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</si>
  <si>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</si>
  <si>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</si>
  <si>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</si>
  <si>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</si>
  <si>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</si>
  <si>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</si>
  <si>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</si>
  <si>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</si>
  <si>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</si>
  <si>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</si>
  <si>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</si>
  <si>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</si>
  <si>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</si>
  <si>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</si>
  <si>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</si>
  <si>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</si>
  <si>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</si>
  <si>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</si>
  <si>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</si>
  <si>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</si>
  <si>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</si>
  <si>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</si>
  <si>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</si>
  <si>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</si>
  <si>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</si>
  <si>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</si>
  <si>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</si>
  <si>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</si>
  <si>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</si>
  <si>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</si>
  <si>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</si>
  <si>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</si>
  <si>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</si>
  <si>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</si>
  <si>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</si>
  <si>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</si>
  <si>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</si>
  <si>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</si>
  <si>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</si>
  <si>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</si>
  <si>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</si>
  <si>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</si>
  <si>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</si>
  <si>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</si>
  <si>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</si>
  <si>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</si>
  <si>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</si>
  <si>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</si>
  <si>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</si>
  <si>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</si>
  <si>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</si>
  <si>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</si>
  <si>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</si>
  <si>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</si>
  <si>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</si>
  <si>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</si>
  <si>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</si>
  <si>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</si>
  <si>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</si>
  <si>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</si>
  <si>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</si>
  <si>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</si>
  <si>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</si>
  <si>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</si>
  <si>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</si>
  <si>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</si>
  <si>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</si>
  <si>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</si>
  <si>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</si>
  <si>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</si>
  <si>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</si>
  <si>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</si>
  <si>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</si>
  <si>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</si>
  <si>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</si>
  <si>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</si>
  <si>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</si>
  <si>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</si>
  <si>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</si>
  <si>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</si>
  <si>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</si>
  <si>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</si>
  <si>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</si>
  <si>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</si>
  <si>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</si>
  <si>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</si>
  <si>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</si>
  <si>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</si>
  <si>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</si>
  <si>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</si>
  <si>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</si>
  <si>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</si>
  <si>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</si>
  <si>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</si>
  <si>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</si>
  <si>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</si>
  <si>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</si>
  <si>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</si>
  <si>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</si>
  <si>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</si>
  <si>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</si>
  <si>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</si>
  <si>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</si>
  <si>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</si>
  <si>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</si>
  <si>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</si>
  <si>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</si>
  <si>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</si>
  <si>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</si>
  <si>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</si>
  <si>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</si>
  <si>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</si>
  <si>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</si>
  <si>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</si>
  <si>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</si>
  <si>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</si>
  <si>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</si>
  <si>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</si>
  <si>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</si>
  <si>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</si>
  <si>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</si>
  <si>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</si>
  <si>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</si>
  <si>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</si>
  <si>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</si>
  <si>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</si>
  <si>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</si>
  <si>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</si>
  <si>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</si>
  <si>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</si>
  <si>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</si>
  <si>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</si>
  <si>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</si>
  <si>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</si>
  <si>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</si>
  <si>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</si>
  <si>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</si>
  <si>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</si>
  <si>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</si>
  <si>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</si>
  <si>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</si>
  <si>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</si>
  <si>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</si>
  <si>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</si>
  <si>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</si>
  <si>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</si>
  <si>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</si>
  <si>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</si>
  <si>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</si>
  <si>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</si>
  <si>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</si>
  <si>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</si>
  <si>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</si>
  <si>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</si>
  <si>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</si>
  <si>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</si>
  <si>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</si>
  <si>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</si>
  <si>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</si>
  <si>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</si>
  <si>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</si>
  <si>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</si>
  <si>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</si>
  <si>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</si>
  <si>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</si>
  <si>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</si>
  <si>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</si>
  <si>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</si>
  <si>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</si>
  <si>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</si>
  <si>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</si>
  <si>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</si>
  <si>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</si>
  <si>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</si>
  <si>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</si>
  <si>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</si>
  <si>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</si>
  <si>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</si>
  <si>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</si>
  <si>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</si>
  <si>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</si>
  <si>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</si>
  <si>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</si>
  <si>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</si>
  <si>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</si>
  <si>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</si>
  <si>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</si>
  <si>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</si>
  <si>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</si>
  <si>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</si>
  <si>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</si>
  <si>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</si>
  <si>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</si>
  <si>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</si>
  <si>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</si>
  <si>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</si>
  <si>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</si>
  <si>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</si>
  <si>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</si>
  <si>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</si>
  <si>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</si>
  <si>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</si>
  <si>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</si>
  <si>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</si>
  <si>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</si>
  <si>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</si>
  <si>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</si>
  <si>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</si>
  <si>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</si>
  <si>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</si>
  <si>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</si>
  <si>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</si>
  <si>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</si>
  <si>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</si>
  <si>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</si>
  <si>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</si>
  <si>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</si>
  <si>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</si>
  <si>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</si>
  <si>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</si>
  <si>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</si>
  <si>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</si>
  <si>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</si>
  <si>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</si>
  <si>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</si>
  <si>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</si>
  <si>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</si>
  <si>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</si>
  <si>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</si>
  <si>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</si>
  <si>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</si>
  <si>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</si>
  <si>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</si>
  <si>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</si>
  <si>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</si>
  <si>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</si>
  <si>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</si>
  <si>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</si>
  <si>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</si>
  <si>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</si>
  <si>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</si>
  <si>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</si>
  <si>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</si>
  <si>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</si>
  <si>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</si>
  <si>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</si>
  <si>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</si>
  <si>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</si>
  <si>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</si>
  <si>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</si>
  <si>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</si>
  <si>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</si>
  <si>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</si>
  <si>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</si>
  <si>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</si>
  <si>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</si>
  <si>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</si>
  <si>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</si>
  <si>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</si>
  <si>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</si>
  <si>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</si>
  <si>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</si>
  <si>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</si>
  <si>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</si>
  <si>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</si>
  <si>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</si>
  <si>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</si>
  <si>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</si>
  <si>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</si>
  <si>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</si>
  <si>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</si>
  <si>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</si>
  <si>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</si>
  <si>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</si>
  <si>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</si>
  <si>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</si>
  <si>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</si>
  <si>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</si>
  <si>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</si>
  <si>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</si>
  <si>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</si>
  <si>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</si>
  <si>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</si>
  <si>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</si>
  <si>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</si>
  <si>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</si>
  <si>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</si>
  <si>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</si>
  <si>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</si>
  <si>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</si>
  <si>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</si>
  <si>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</si>
  <si>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</si>
  <si>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</si>
  <si>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</si>
  <si>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</si>
  <si>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</si>
  <si>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</si>
  <si>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</si>
  <si>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</si>
  <si>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</si>
  <si>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</si>
  <si>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</si>
  <si>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</si>
  <si>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</si>
  <si>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</si>
  <si>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</si>
  <si>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</si>
  <si>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</si>
  <si>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</si>
  <si>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</si>
  <si>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</si>
  <si>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</si>
  <si>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</si>
  <si>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</si>
  <si>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</si>
  <si>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</si>
  <si>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</si>
  <si>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</si>
  <si>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</si>
  <si>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</si>
  <si>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</si>
  <si>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</si>
  <si>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</si>
  <si>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</si>
  <si>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</si>
  <si>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</si>
  <si>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</si>
  <si>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</si>
  <si>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</si>
  <si>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</si>
  <si>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</si>
  <si>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</si>
  <si>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</si>
  <si>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</si>
  <si>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</si>
  <si>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</si>
  <si>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</si>
  <si>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</si>
  <si>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</si>
  <si>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</si>
  <si>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</si>
  <si>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</si>
  <si>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</si>
  <si>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</si>
  <si>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</si>
  <si>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</si>
  <si>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</si>
  <si>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</si>
  <si>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</si>
  <si>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</si>
  <si>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</si>
  <si>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</si>
  <si>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</si>
  <si>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</si>
  <si>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</si>
  <si>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</si>
  <si>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</si>
  <si>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</si>
  <si>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</si>
  <si>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</si>
  <si>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</si>
  <si>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</si>
  <si>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</si>
  <si>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</si>
  <si>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</si>
  <si>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</si>
  <si>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</si>
  <si>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</si>
  <si>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</si>
  <si>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</si>
  <si>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</si>
  <si>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</si>
  <si>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</si>
  <si>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</si>
  <si>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</si>
  <si>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</si>
  <si>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</si>
  <si>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</si>
  <si>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</si>
  <si>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</si>
  <si>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</si>
  <si>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</si>
  <si>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</si>
  <si>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</si>
  <si>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</si>
  <si>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</si>
  <si>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</si>
  <si>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</si>
  <si>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</si>
  <si>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</si>
  <si>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</si>
  <si>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</si>
  <si>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</si>
  <si>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</si>
  <si>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</si>
  <si>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</si>
  <si>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</si>
  <si>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</si>
  <si>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</si>
  <si>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</si>
  <si>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</si>
  <si>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</si>
  <si>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</si>
  <si>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</si>
  <si>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</si>
  <si>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</si>
  <si>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</si>
  <si>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</si>
  <si>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</si>
  <si>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</si>
  <si>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</si>
  <si>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</si>
  <si>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</si>
  <si>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</si>
  <si>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</si>
  <si>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</si>
  <si>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</si>
  <si>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</si>
  <si>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</si>
  <si>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</si>
  <si>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</si>
  <si>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</si>
  <si>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</si>
  <si>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</si>
  <si>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</si>
  <si>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</si>
  <si>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</si>
  <si>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</si>
  <si>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</si>
  <si>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</si>
  <si>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</si>
  <si>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</si>
  <si>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</si>
  <si>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</si>
  <si>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</si>
  <si>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</si>
  <si>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</si>
  <si>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</si>
  <si>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</si>
  <si>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</si>
  <si>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</si>
  <si>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</si>
  <si>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</si>
  <si>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</si>
  <si>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</si>
  <si>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</si>
  <si>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</si>
  <si>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</si>
  <si>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</si>
  <si>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</si>
  <si>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</si>
  <si>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</si>
  <si>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</si>
  <si>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</si>
  <si>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</si>
  <si>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</si>
  <si>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</si>
  <si>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</si>
  <si>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</si>
  <si>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</si>
  <si>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</si>
  <si>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</si>
  <si>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</si>
  <si>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</si>
  <si>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</si>
  <si>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</si>
  <si>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</si>
  <si>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</si>
  <si>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</si>
  <si>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</si>
  <si>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</si>
  <si>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</si>
  <si>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</si>
  <si>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</si>
  <si>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</si>
  <si>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</si>
  <si>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</si>
  <si>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</si>
  <si>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</si>
  <si>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</si>
  <si>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</si>
  <si>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</si>
  <si>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</si>
  <si>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</si>
  <si>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</si>
  <si>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</si>
  <si>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</si>
  <si>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</si>
  <si>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</si>
  <si>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</si>
  <si>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</si>
  <si>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</si>
  <si>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</si>
  <si>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</si>
  <si>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</si>
  <si>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</si>
  <si>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</si>
  <si>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</si>
  <si>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</si>
  <si>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</si>
  <si>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</si>
  <si>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</si>
  <si>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</si>
  <si>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</si>
  <si>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</si>
  <si>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</si>
  <si>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</si>
  <si>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</si>
  <si>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</si>
  <si>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</si>
  <si>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</si>
  <si>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</si>
  <si>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</si>
  <si>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</si>
  <si>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</si>
  <si>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</si>
  <si>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</si>
  <si>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</si>
  <si>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</si>
  <si>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</si>
  <si>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</si>
  <si>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</si>
  <si>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</si>
  <si>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</si>
  <si>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</si>
  <si>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</si>
  <si>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</si>
  <si>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</si>
  <si>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</si>
  <si>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</si>
  <si>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</si>
  <si>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</si>
  <si>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</si>
  <si>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</si>
  <si>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</si>
  <si>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</si>
  <si>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</si>
  <si>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</si>
  <si>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</si>
  <si>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</si>
  <si>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</si>
  <si>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</si>
  <si>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</si>
  <si>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</si>
  <si>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</si>
  <si>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</si>
  <si>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</si>
  <si>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</si>
  <si>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</si>
  <si>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</si>
  <si>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</si>
  <si>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</si>
  <si>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</si>
  <si>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</si>
  <si>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</si>
  <si>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</si>
  <si>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</si>
  <si>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</si>
  <si>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</si>
  <si>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</si>
  <si>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</si>
  <si>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</si>
  <si>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</si>
  <si>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</si>
  <si>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</si>
  <si>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</si>
  <si>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</si>
  <si>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</si>
  <si>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</si>
  <si>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</si>
  <si>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</si>
  <si>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</si>
  <si>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</si>
  <si>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</si>
  <si>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</si>
  <si>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</si>
  <si>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</si>
  <si>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</si>
  <si>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</si>
  <si>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</si>
  <si>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</si>
  <si>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</si>
  <si>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</si>
  <si>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</si>
  <si>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</si>
  <si>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</si>
  <si>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</si>
  <si>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</si>
  <si>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</si>
  <si>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</si>
  <si>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</si>
  <si>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</si>
  <si>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</si>
  <si>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</si>
  <si>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</si>
  <si>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</si>
  <si>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</si>
  <si>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</si>
  <si>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</si>
  <si>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</si>
  <si>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</si>
  <si>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</si>
  <si>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</si>
  <si>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</si>
  <si>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</si>
  <si>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</si>
  <si>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</si>
  <si>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</si>
  <si>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</si>
  <si>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</si>
  <si>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</si>
  <si>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</si>
  <si>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</si>
  <si>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</si>
  <si>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</si>
  <si>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</si>
  <si>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</si>
  <si>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</si>
  <si>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</si>
  <si>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</si>
  <si>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</si>
  <si>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</si>
  <si>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</si>
  <si>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</si>
  <si>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</si>
  <si>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</si>
  <si>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</si>
  <si>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</si>
  <si>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</si>
  <si>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</si>
  <si>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</si>
  <si>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</si>
  <si>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</si>
  <si>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</si>
  <si>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</si>
  <si>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</si>
  <si>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</si>
  <si>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</si>
  <si>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</si>
  <si>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</si>
  <si>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</si>
  <si>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</si>
  <si>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</si>
  <si>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</si>
  <si>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</si>
  <si>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</si>
  <si>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</si>
  <si>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</si>
  <si>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</si>
  <si>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</si>
  <si>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</si>
  <si>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</si>
  <si>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</si>
  <si>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</si>
  <si>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</si>
  <si>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</si>
  <si>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</si>
  <si>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</si>
  <si>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</si>
  <si>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</si>
  <si>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</si>
  <si>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</si>
  <si>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</si>
  <si>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</si>
  <si>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</si>
  <si>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</si>
  <si>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</si>
  <si>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</si>
  <si>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</si>
  <si>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</si>
  <si>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</si>
  <si>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</si>
  <si>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</si>
  <si>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</si>
  <si>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</si>
  <si>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</si>
  <si>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</si>
  <si>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</si>
  <si>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</si>
  <si>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</si>
  <si>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</si>
  <si>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</si>
  <si>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</si>
  <si>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</si>
  <si>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</si>
  <si>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</si>
  <si>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</si>
  <si>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</si>
  <si>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</si>
  <si>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</si>
  <si>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</si>
  <si>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</si>
  <si>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</si>
  <si>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</si>
  <si>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</si>
  <si>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</si>
  <si>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</si>
  <si>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</si>
  <si>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</si>
  <si>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</si>
  <si>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</si>
  <si>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</si>
  <si>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</si>
  <si>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</si>
  <si>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</si>
  <si>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</si>
  <si>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</si>
  <si>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</si>
  <si>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</si>
  <si>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</si>
  <si>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</si>
  <si>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</si>
  <si>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</si>
  <si>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</si>
  <si>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</si>
  <si>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</si>
  <si>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</si>
  <si>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</si>
  <si>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</si>
  <si>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</si>
  <si>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</si>
  <si>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</si>
  <si>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</si>
  <si>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</si>
  <si>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</si>
  <si>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</si>
  <si>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</si>
  <si>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</si>
  <si>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</si>
  <si>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</si>
  <si>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</si>
  <si>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</si>
  <si>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</si>
  <si>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</si>
  <si>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</si>
  <si>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</si>
  <si>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</si>
  <si>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</si>
  <si>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</si>
  <si>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</si>
  <si>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</si>
  <si>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</si>
  <si>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</si>
  <si>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</si>
  <si>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</si>
  <si>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</si>
  <si>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</si>
  <si>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</si>
  <si>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</si>
  <si>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</si>
  <si>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</si>
  <si>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</si>
  <si>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</si>
  <si>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</si>
  <si>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</si>
  <si>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</si>
  <si>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</si>
  <si>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</si>
  <si>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</si>
  <si>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</si>
  <si>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</si>
  <si>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</si>
  <si>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</si>
  <si>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</si>
  <si>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</si>
  <si>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</si>
  <si>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</si>
  <si>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</si>
  <si>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</si>
  <si>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</si>
  <si>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</si>
  <si>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</si>
  <si>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</si>
  <si>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</si>
  <si>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</si>
  <si>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</si>
  <si>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</si>
  <si>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</si>
  <si>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</si>
  <si>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</si>
  <si>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</si>
  <si>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</si>
  <si>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</si>
  <si>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</si>
  <si>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</si>
  <si>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</si>
  <si>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</si>
  <si>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</si>
  <si>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</si>
  <si>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</si>
  <si>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</si>
  <si>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</si>
  <si>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</si>
  <si>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</si>
  <si>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</si>
  <si>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</si>
  <si>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</si>
  <si>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</si>
  <si>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</si>
  <si>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</si>
  <si>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</si>
  <si>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</si>
  <si>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</si>
  <si>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</si>
  <si>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</si>
  <si>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</si>
  <si>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</si>
  <si>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</si>
  <si>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</si>
  <si>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</si>
  <si>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</si>
  <si>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</si>
  <si>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</si>
  <si>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</si>
  <si>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</si>
  <si>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</si>
  <si>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</si>
  <si>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</si>
  <si>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</si>
  <si>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</si>
  <si>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</si>
  <si>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</si>
  <si>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</si>
  <si>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</si>
  <si>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</si>
  <si>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</si>
  <si>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</si>
  <si>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</si>
  <si>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</si>
  <si>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</si>
  <si>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</si>
  <si>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</si>
  <si>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</si>
  <si>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</si>
  <si>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</si>
  <si>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</si>
  <si>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</si>
  <si>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</si>
  <si>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</si>
  <si>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</si>
  <si>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</si>
  <si>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</si>
  <si>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</si>
  <si>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</si>
  <si>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</si>
  <si>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</si>
  <si>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</si>
  <si>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</si>
  <si>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</si>
  <si>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</si>
  <si>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</si>
  <si>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</si>
  <si>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</si>
  <si>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</si>
  <si>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</si>
  <si>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</si>
  <si>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</si>
  <si>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</si>
  <si>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</si>
  <si>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</si>
  <si>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</si>
  <si>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</si>
  <si>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</si>
  <si>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</si>
  <si>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</si>
  <si>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</si>
  <si>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</si>
  <si>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</si>
  <si>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</si>
  <si>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</si>
  <si>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</si>
  <si>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</si>
  <si>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</si>
  <si>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</si>
  <si>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</si>
  <si>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</si>
  <si>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</si>
  <si>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</si>
  <si>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</si>
  <si>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</si>
  <si>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</si>
  <si>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</si>
  <si>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</si>
  <si>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</si>
  <si>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</si>
  <si>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</si>
  <si>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</si>
  <si>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</si>
  <si>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</si>
  <si>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</si>
  <si>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</si>
  <si>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</si>
  <si>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</si>
  <si>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</si>
  <si>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</si>
  <si>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</si>
  <si>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</si>
  <si>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</si>
  <si>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</si>
  <si>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</si>
  <si>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</si>
  <si>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</si>
  <si>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</si>
  <si>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</si>
  <si>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</si>
  <si>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</si>
  <si>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</si>
  <si>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</si>
  <si>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</si>
  <si>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</si>
  <si>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</si>
  <si>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</si>
  <si>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</si>
  <si>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</si>
  <si>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</si>
  <si>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</si>
  <si>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</si>
  <si>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</si>
  <si>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</si>
  <si>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</si>
  <si>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</si>
  <si>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</si>
  <si>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</si>
  <si>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</si>
  <si>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</si>
  <si>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</si>
  <si>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</si>
  <si>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</si>
  <si>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</si>
  <si>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</si>
  <si>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</si>
  <si>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</si>
  <si>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</si>
  <si>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</si>
  <si>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</si>
  <si>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</si>
  <si>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</si>
  <si>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</si>
  <si>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</si>
  <si>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</si>
  <si>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</si>
  <si>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</si>
  <si>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</si>
  <si>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</si>
  <si>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</si>
  <si>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</si>
  <si>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</si>
  <si>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</si>
  <si>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</si>
  <si>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</si>
  <si>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</si>
  <si>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</si>
  <si>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</si>
  <si>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</si>
  <si>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</si>
  <si>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</si>
  <si>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</si>
  <si>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</si>
  <si>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</si>
  <si>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</si>
  <si>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</si>
  <si>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</si>
  <si>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</si>
  <si>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</si>
  <si>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</si>
  <si>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</si>
  <si>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</si>
  <si>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</si>
  <si>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</si>
  <si>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</si>
  <si>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</si>
  <si>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</si>
  <si>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</si>
  <si>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</si>
  <si>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</si>
  <si>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</si>
  <si>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</si>
  <si>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</si>
  <si>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</si>
  <si>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</si>
  <si>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</si>
  <si>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</si>
  <si>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</si>
  <si>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</si>
  <si>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</si>
  <si>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</si>
  <si>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</si>
  <si>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</si>
  <si>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</si>
  <si>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</si>
  <si>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</si>
  <si>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</si>
  <si>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</si>
  <si>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</si>
  <si>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</si>
  <si>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</si>
  <si>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</si>
  <si>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</si>
  <si>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</si>
  <si>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</si>
  <si>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</si>
  <si>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</si>
  <si>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</si>
  <si>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</si>
  <si>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</si>
  <si>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</si>
  <si>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</si>
  <si>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</si>
  <si>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</si>
  <si>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</si>
  <si>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</si>
  <si>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</si>
  <si>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</si>
  <si>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</si>
  <si>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</si>
  <si>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</si>
  <si>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</si>
  <si>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</si>
  <si>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</si>
  <si>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</si>
  <si>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</si>
  <si>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</si>
  <si>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</si>
  <si>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</si>
  <si>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</si>
  <si>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</si>
  <si>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</si>
  <si>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</si>
  <si>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</si>
  <si>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</si>
  <si>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</si>
  <si>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</si>
  <si>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</si>
  <si>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</si>
  <si>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</si>
  <si>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</si>
  <si>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</si>
  <si>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</si>
  <si>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</si>
  <si>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</si>
  <si>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</si>
  <si>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</si>
  <si>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</si>
  <si>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</si>
  <si>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</si>
  <si>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</si>
  <si>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</si>
  <si>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</si>
  <si>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</si>
  <si>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</si>
  <si>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</si>
  <si>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</si>
  <si>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</si>
  <si>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</si>
  <si>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</si>
  <si>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</si>
  <si>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</si>
  <si>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</si>
  <si>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</si>
  <si>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</si>
  <si>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</si>
  <si>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</si>
  <si>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</si>
  <si>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</si>
  <si>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</si>
  <si>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</si>
  <si>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</si>
  <si>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</si>
  <si>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</si>
  <si>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</si>
  <si>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</si>
  <si>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</si>
  <si>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</si>
  <si>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</si>
  <si>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</si>
  <si>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</si>
  <si>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</si>
  <si>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</si>
  <si>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</si>
  <si>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</si>
  <si>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</si>
  <si>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</si>
  <si>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</si>
  <si>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</si>
  <si>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</si>
  <si>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</si>
  <si>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</si>
  <si>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</si>
  <si>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</si>
  <si>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</si>
  <si>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</si>
  <si>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</si>
  <si>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</si>
  <si>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</si>
  <si>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</si>
  <si>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</si>
  <si>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</si>
  <si>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</si>
  <si>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</si>
  <si>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</si>
  <si>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</si>
  <si>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</si>
  <si>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</si>
  <si>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</si>
  <si>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</si>
  <si>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</si>
  <si>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</si>
  <si>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</si>
  <si>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</si>
  <si>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</si>
  <si>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</si>
  <si>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</si>
  <si>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</si>
  <si>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</si>
  <si>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</si>
  <si>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</si>
  <si>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</si>
  <si>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</si>
  <si>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</si>
  <si>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</si>
  <si>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</si>
  <si>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</si>
  <si>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</si>
  <si>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</si>
  <si>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</si>
  <si>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</si>
  <si>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</si>
  <si>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</si>
  <si>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</si>
  <si>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</si>
  <si>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</si>
  <si>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</si>
  <si>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</si>
  <si>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</si>
  <si>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</si>
  <si>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</si>
  <si>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</si>
  <si>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</si>
  <si>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</si>
  <si>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</si>
  <si>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</si>
  <si>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</si>
  <si>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</si>
  <si>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</si>
  <si>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</si>
  <si>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</si>
  <si>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</si>
  <si>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</si>
  <si>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</si>
  <si>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</si>
  <si>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</si>
  <si>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</si>
  <si>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</si>
  <si>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</si>
  <si>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</si>
  <si>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</si>
  <si>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</si>
  <si>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</si>
  <si>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</si>
  <si>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</si>
  <si>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</si>
  <si>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</si>
  <si>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</si>
  <si>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</si>
  <si>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</si>
  <si>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</si>
  <si>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</si>
  <si>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</si>
  <si>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</si>
  <si>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</si>
  <si>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</si>
  <si>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</si>
  <si>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</si>
  <si>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</si>
  <si>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</si>
  <si>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</si>
  <si>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</si>
  <si>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</si>
  <si>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</si>
  <si>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</si>
  <si>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</si>
  <si>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</si>
  <si>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</si>
  <si>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</si>
  <si>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</si>
  <si>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</si>
  <si>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</si>
  <si>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</si>
  <si>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</si>
  <si>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</si>
  <si>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</si>
  <si>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</si>
  <si>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</si>
  <si>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</si>
  <si>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</si>
  <si>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</si>
  <si>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</si>
  <si>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</si>
  <si>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</si>
  <si>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</si>
  <si>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</si>
  <si>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</si>
  <si>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</si>
  <si>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</si>
  <si>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</si>
  <si>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</si>
  <si>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</si>
  <si>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</si>
  <si>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</si>
  <si>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</si>
  <si>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</si>
  <si>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</si>
  <si>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</si>
  <si>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</si>
  <si>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</si>
  <si>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</si>
  <si>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</si>
  <si>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</si>
  <si>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</si>
  <si>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</si>
  <si>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</si>
  <si>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</si>
  <si>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</si>
  <si>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</si>
  <si>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</si>
  <si>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</si>
  <si>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</si>
  <si>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</si>
  <si>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</si>
  <si>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</si>
  <si>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</si>
  <si>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</si>
  <si>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</si>
  <si>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</si>
  <si>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</si>
  <si>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</si>
  <si>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</si>
  <si>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</si>
  <si>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</si>
  <si>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</si>
  <si>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</si>
  <si>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</si>
  <si>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</si>
  <si>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</si>
  <si>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</si>
  <si>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</si>
  <si>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</si>
  <si>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</si>
  <si>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</si>
  <si>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</si>
  <si>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</si>
  <si>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</si>
  <si>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</si>
  <si>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</si>
  <si>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</si>
  <si>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</si>
  <si>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</si>
  <si>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</si>
  <si>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</si>
  <si>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</si>
  <si>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</si>
  <si>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</si>
  <si>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</si>
  <si>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</si>
  <si>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</si>
  <si>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</si>
  <si>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</si>
  <si>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</si>
  <si>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</si>
  <si>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</si>
  <si>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</si>
  <si>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</si>
  <si>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</si>
  <si>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</si>
  <si>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</si>
  <si>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</si>
  <si>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</si>
  <si>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</si>
  <si>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</si>
  <si>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</si>
  <si>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</si>
  <si>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</si>
  <si>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</si>
  <si>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</si>
  <si>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</si>
  <si>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</si>
  <si>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</si>
  <si>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</si>
  <si>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</si>
  <si>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</si>
  <si>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</si>
  <si>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</si>
  <si>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</si>
  <si>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</si>
  <si>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</si>
  <si>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</si>
  <si>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</si>
  <si>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</si>
  <si>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</si>
  <si>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</si>
  <si>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</si>
  <si>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</si>
  <si>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</si>
  <si>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</si>
  <si>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</si>
  <si>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</si>
  <si>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</si>
  <si>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</si>
  <si>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</si>
  <si>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</si>
  <si>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</si>
  <si>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</si>
  <si>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</si>
  <si>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</si>
  <si>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</si>
  <si>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</si>
  <si>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</si>
  <si>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</si>
  <si>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</si>
  <si>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</si>
  <si>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</si>
  <si>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</si>
  <si>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</si>
  <si>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</si>
  <si>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</si>
  <si>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</si>
  <si>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</si>
  <si>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</si>
  <si>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</si>
  <si>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</si>
  <si>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</si>
  <si>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</si>
  <si>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</si>
  <si>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</si>
  <si>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</si>
  <si>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</si>
  <si>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</si>
  <si>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</si>
  <si>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</si>
  <si>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</si>
  <si>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</si>
  <si>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</si>
  <si>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</si>
  <si>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</si>
  <si>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</si>
  <si>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</si>
  <si>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</si>
  <si>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</si>
  <si>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</si>
  <si>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</si>
  <si>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</si>
  <si>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</si>
  <si>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</si>
  <si>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</si>
  <si>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</si>
  <si>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</si>
  <si>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</si>
  <si>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</si>
  <si>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</si>
  <si>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</si>
  <si>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</si>
  <si>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</si>
  <si>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</si>
  <si>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</si>
  <si>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</si>
  <si>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</si>
  <si>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</si>
  <si>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</si>
  <si>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</si>
  <si>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</si>
  <si>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</si>
  <si>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</si>
  <si>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</si>
  <si>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</si>
  <si>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</si>
  <si>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</si>
  <si>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</si>
  <si>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</si>
  <si>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</si>
  <si>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</si>
  <si>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</si>
  <si>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</si>
  <si>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</si>
  <si>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</si>
  <si>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</si>
  <si>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</si>
  <si>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</si>
  <si>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</si>
  <si>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</si>
  <si>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</si>
  <si>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</si>
  <si>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</si>
  <si>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</si>
  <si>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</si>
  <si>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</si>
  <si>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</si>
  <si>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</si>
  <si>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</si>
  <si>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</si>
  <si>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</si>
  <si>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</si>
  <si>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</si>
  <si>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</si>
  <si>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</si>
  <si>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</si>
  <si>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</si>
  <si>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</si>
  <si>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</si>
  <si>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</si>
  <si>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</si>
  <si>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</si>
  <si>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</si>
  <si>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</si>
  <si>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</si>
  <si>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</si>
  <si>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</si>
  <si>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</si>
  <si>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</si>
  <si>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</si>
  <si>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</si>
  <si>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</si>
  <si>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</si>
  <si>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</si>
  <si>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</si>
  <si>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</si>
  <si>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</si>
  <si>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</si>
  <si>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</si>
  <si>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</si>
  <si>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</si>
  <si>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</si>
  <si>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</si>
  <si>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</si>
  <si>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</si>
  <si>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</si>
  <si>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</si>
  <si>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</si>
  <si>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</si>
  <si>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</si>
  <si>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</si>
  <si>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</si>
  <si>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</si>
  <si>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</si>
  <si>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</si>
  <si>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</si>
  <si>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</si>
  <si>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</si>
  <si>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</si>
  <si>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</si>
  <si>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</si>
  <si>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</si>
  <si>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</si>
  <si>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</si>
  <si>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</si>
  <si>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</si>
  <si>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</si>
  <si>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</si>
  <si>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</si>
  <si>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</si>
  <si>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</si>
  <si>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</si>
  <si>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</si>
  <si>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</si>
  <si>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</si>
  <si>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</si>
  <si>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</si>
  <si>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</si>
  <si>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</si>
  <si>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</si>
  <si>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</si>
  <si>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</si>
  <si>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</si>
  <si>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</si>
  <si>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</si>
  <si>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</si>
  <si>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</si>
  <si>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</si>
  <si>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</si>
  <si>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</si>
  <si>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</si>
  <si>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</si>
  <si>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</si>
  <si>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</si>
  <si>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</si>
  <si>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</si>
  <si>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</si>
  <si>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</si>
  <si>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</si>
  <si>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</si>
  <si>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</si>
  <si>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</si>
  <si>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</si>
  <si>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</si>
  <si>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</si>
  <si>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</si>
  <si>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</si>
  <si>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</si>
  <si>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</si>
  <si>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</si>
  <si>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</si>
  <si>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</si>
  <si>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</si>
  <si>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</si>
  <si>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</si>
  <si>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</si>
  <si>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</si>
  <si>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</si>
  <si>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</si>
  <si>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</si>
  <si>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</si>
  <si>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</si>
  <si>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</si>
  <si>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</si>
  <si>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</si>
  <si>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</si>
  <si>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</si>
  <si>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</si>
  <si>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</si>
  <si>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</si>
  <si>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</si>
  <si>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</si>
  <si>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</si>
  <si>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</si>
  <si>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</si>
  <si>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</si>
  <si>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</si>
  <si>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</si>
  <si>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</si>
  <si>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</si>
  <si>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</si>
  <si>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</si>
  <si>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</si>
  <si>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</si>
  <si>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</si>
  <si>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</si>
  <si>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</si>
  <si>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</si>
  <si>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</si>
  <si>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</si>
  <si>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</si>
  <si>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</si>
  <si>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</si>
  <si>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</si>
  <si>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</si>
  <si>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</si>
  <si>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</si>
  <si>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</si>
  <si>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</si>
  <si>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</si>
  <si>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</si>
  <si>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</si>
  <si>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</si>
  <si>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</si>
  <si>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</si>
  <si>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</si>
  <si>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</si>
  <si>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</si>
  <si>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</si>
  <si>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</si>
  <si>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</si>
  <si>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</si>
  <si>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</si>
  <si>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</si>
  <si>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</si>
  <si>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</si>
  <si>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</si>
  <si>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</si>
  <si>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</si>
  <si>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</si>
  <si>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</si>
  <si>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</si>
  <si>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</si>
  <si>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</si>
  <si>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</si>
  <si>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</si>
  <si>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</si>
  <si>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</si>
  <si>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</si>
  <si>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</si>
  <si>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</si>
  <si>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</si>
  <si>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</si>
  <si>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</si>
  <si>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</si>
  <si>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</si>
  <si>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</si>
  <si>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</si>
  <si>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</si>
  <si>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</si>
  <si>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</si>
  <si>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</si>
  <si>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</si>
  <si>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</si>
  <si>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</si>
  <si>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</si>
  <si>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</si>
  <si>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</si>
  <si>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</si>
  <si>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</si>
  <si>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</si>
  <si>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</si>
  <si>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</si>
  <si>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</si>
  <si>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</si>
  <si>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</si>
  <si>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</si>
  <si>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</si>
  <si>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</si>
  <si>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</si>
  <si>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</si>
  <si>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</si>
  <si>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</si>
  <si>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</si>
  <si>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</si>
  <si>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</si>
  <si>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</si>
  <si>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</si>
  <si>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</si>
  <si>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</si>
  <si>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</si>
  <si>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</si>
  <si>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</si>
  <si>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</si>
  <si>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</si>
  <si>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</si>
  <si>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</si>
  <si>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</si>
  <si>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</si>
  <si>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</si>
  <si>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</si>
  <si>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</si>
  <si>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</si>
  <si>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</si>
  <si>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</si>
  <si>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</si>
  <si>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</si>
  <si>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</si>
  <si>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</si>
  <si>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</si>
  <si>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</si>
  <si>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</si>
  <si>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</si>
  <si>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</si>
  <si>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</si>
  <si>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</si>
  <si>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</si>
  <si>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</si>
  <si>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</si>
  <si>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</si>
  <si>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</si>
  <si>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</si>
  <si>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</si>
  <si>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</si>
  <si>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</si>
  <si>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</si>
  <si>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</si>
  <si>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</si>
  <si>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</si>
  <si>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</si>
  <si>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</si>
  <si>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</si>
  <si>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</si>
  <si>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</si>
  <si>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</si>
  <si>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</si>
  <si>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</si>
  <si>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</si>
  <si>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</si>
  <si>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</si>
  <si>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</si>
  <si>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</si>
  <si>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</si>
  <si>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</si>
  <si>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</si>
  <si>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</si>
  <si>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</si>
  <si>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</si>
  <si>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</si>
  <si>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</si>
  <si>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</si>
  <si>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</si>
  <si>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</si>
  <si>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</si>
  <si>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</si>
  <si>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</si>
  <si>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</si>
  <si>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</si>
  <si>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</si>
  <si>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</si>
  <si>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</si>
  <si>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</si>
  <si>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</si>
  <si>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</si>
  <si>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</si>
  <si>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</si>
  <si>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</si>
  <si>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</si>
  <si>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</si>
  <si>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</si>
  <si>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</si>
  <si>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</si>
  <si>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</si>
  <si>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</si>
  <si>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</si>
  <si>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</si>
  <si>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</si>
  <si>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</si>
  <si>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</si>
  <si>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</si>
  <si>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</si>
  <si>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</si>
  <si>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</si>
  <si>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</si>
  <si>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</si>
  <si>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</si>
  <si>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</si>
  <si>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</si>
  <si>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</si>
  <si>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</si>
  <si>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</si>
  <si>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</si>
  <si>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</si>
  <si>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</si>
  <si>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</si>
  <si>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</si>
  <si>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</si>
  <si>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</si>
  <si>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</si>
  <si>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</si>
  <si>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</si>
  <si>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</si>
  <si>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</si>
  <si>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</si>
  <si>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</si>
  <si>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</si>
  <si>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</si>
  <si>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</si>
  <si>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</si>
  <si>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</si>
  <si>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</si>
  <si>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</si>
  <si>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</si>
  <si>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</si>
  <si>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</si>
  <si>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</si>
  <si>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</si>
  <si>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</si>
  <si>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</si>
  <si>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</si>
  <si>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</si>
  <si>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</si>
  <si>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</si>
  <si>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</si>
  <si>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</si>
  <si>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</si>
  <si>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</si>
  <si>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</si>
  <si>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</si>
  <si>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</si>
  <si>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</si>
  <si>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</si>
  <si>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</si>
  <si>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</si>
  <si>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</si>
  <si>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</si>
  <si>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</si>
  <si>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</si>
  <si>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</si>
  <si>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</si>
  <si>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</si>
  <si>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</si>
  <si>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</si>
  <si>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</si>
  <si>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</si>
  <si>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</si>
  <si>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</si>
  <si>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</si>
  <si>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</si>
  <si>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</si>
  <si>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</si>
  <si>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</si>
  <si>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</si>
  <si>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</si>
  <si>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</si>
  <si>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</si>
  <si>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</si>
  <si>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</si>
  <si>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</si>
  <si>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</si>
  <si>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</si>
  <si>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</si>
  <si>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</si>
  <si>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</si>
  <si>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</si>
  <si>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</si>
  <si>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</si>
  <si>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</si>
  <si>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</si>
  <si>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</si>
  <si>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</si>
  <si>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</si>
  <si>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</si>
  <si>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</si>
  <si>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</si>
  <si>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</si>
  <si>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</si>
  <si>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</si>
  <si>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</si>
  <si>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</si>
  <si>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</si>
  <si>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</si>
  <si>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</si>
  <si>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</si>
  <si>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</si>
  <si>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</si>
  <si>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</si>
  <si>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</si>
  <si>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</si>
  <si>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</si>
  <si>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</si>
  <si>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</si>
  <si>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</si>
  <si>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</si>
  <si>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</si>
  <si>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</si>
  <si>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</si>
  <si>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</si>
  <si>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</si>
  <si>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</si>
  <si>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</si>
  <si>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</si>
  <si>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</si>
  <si>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</si>
  <si>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</si>
  <si>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</si>
  <si>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</si>
  <si>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</si>
  <si>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</si>
  <si>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</si>
  <si>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</si>
  <si>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</si>
  <si>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</si>
  <si>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</si>
  <si>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</si>
  <si>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</si>
  <si>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</si>
  <si>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</si>
  <si>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</si>
  <si>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</si>
  <si>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</si>
  <si>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</si>
  <si>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</si>
  <si>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</si>
  <si>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</si>
  <si>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</si>
  <si>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</si>
  <si>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</si>
  <si>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</si>
  <si>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</si>
  <si>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</si>
  <si>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</si>
  <si>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</si>
  <si>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</si>
  <si>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</si>
  <si>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</si>
  <si>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</si>
  <si>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</si>
  <si>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</si>
  <si>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</si>
  <si>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</si>
  <si>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</si>
  <si>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</si>
  <si>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</si>
  <si>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</si>
  <si>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</si>
  <si>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</si>
  <si>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</si>
  <si>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</si>
  <si>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</si>
  <si>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</si>
  <si>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</si>
  <si>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</si>
  <si>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</si>
  <si>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</si>
  <si>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</si>
  <si>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</si>
  <si>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</si>
  <si>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</si>
  <si>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</si>
  <si>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</si>
  <si>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</si>
  <si>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</si>
  <si>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</si>
  <si>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</si>
  <si>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</si>
  <si>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</si>
  <si>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</si>
  <si>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</si>
  <si>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</si>
  <si>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</si>
  <si>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</si>
  <si>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</si>
  <si>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</si>
  <si>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</si>
  <si>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</si>
  <si>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</si>
  <si>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</si>
  <si>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</si>
  <si>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</si>
  <si>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</si>
  <si>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</si>
  <si>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</si>
  <si>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</si>
  <si>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</si>
  <si>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</si>
  <si>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</si>
  <si>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</si>
  <si>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</si>
  <si>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</si>
  <si>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</si>
  <si>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</si>
  <si>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</si>
  <si>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</si>
  <si>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</si>
  <si>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</si>
  <si>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</si>
  <si>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</si>
  <si>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</si>
  <si>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</si>
  <si>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</si>
  <si>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</si>
  <si>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</si>
  <si>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</si>
  <si>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</si>
  <si>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</si>
  <si>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</si>
  <si>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</si>
  <si>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</si>
  <si>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</si>
  <si>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</si>
  <si>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</si>
  <si>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</si>
  <si>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</si>
  <si>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</si>
  <si>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</si>
  <si>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</si>
  <si>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</si>
  <si>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</si>
  <si>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</si>
  <si>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</si>
  <si>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</si>
  <si>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</si>
  <si>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</si>
  <si>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</si>
  <si>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</si>
  <si>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</si>
  <si>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</si>
  <si>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</si>
  <si>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</si>
  <si>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</si>
  <si>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</si>
  <si>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</si>
  <si>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</si>
  <si>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</si>
  <si>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</si>
  <si>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</si>
  <si>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</si>
  <si>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</si>
  <si>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</si>
  <si>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</si>
  <si>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</si>
  <si>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</si>
  <si>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</si>
  <si>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</si>
  <si>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</si>
  <si>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</si>
  <si>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</si>
  <si>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</si>
  <si>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</si>
  <si>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</si>
  <si>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</si>
  <si>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</si>
  <si>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</si>
  <si>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</si>
  <si>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</si>
  <si>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</si>
  <si>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</si>
  <si>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</si>
  <si>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</si>
  <si>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</si>
  <si>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</si>
  <si>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</si>
  <si>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</si>
  <si>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</si>
  <si>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</si>
  <si>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</si>
  <si>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</si>
  <si>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</si>
  <si>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</si>
  <si>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</si>
  <si>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</si>
  <si>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</si>
  <si>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</si>
  <si>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</si>
  <si>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</si>
  <si>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</si>
  <si>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</si>
  <si>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</si>
  <si>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</si>
  <si>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</si>
  <si>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</si>
  <si>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</si>
  <si>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</si>
  <si>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</si>
  <si>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</si>
  <si>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</si>
  <si>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</si>
  <si>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</si>
  <si>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</si>
  <si>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</si>
  <si>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</si>
  <si>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</si>
  <si>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</si>
  <si>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</si>
  <si>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</si>
  <si>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</si>
  <si>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</si>
  <si>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</si>
  <si>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</si>
  <si>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</si>
  <si>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</si>
  <si>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</si>
  <si>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</si>
  <si>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</si>
  <si>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</si>
  <si>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</si>
  <si>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</si>
  <si>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</si>
  <si>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</si>
  <si>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</si>
  <si>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</si>
  <si>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</si>
  <si>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</si>
  <si>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</si>
  <si>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</si>
  <si>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</si>
  <si>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</si>
  <si>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</si>
  <si>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</si>
  <si>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</si>
  <si>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</si>
  <si>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</si>
  <si>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</si>
  <si>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</si>
  <si>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</si>
  <si>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</si>
  <si>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</si>
  <si>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</si>
  <si>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</si>
  <si>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</si>
  <si>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</si>
  <si>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</si>
  <si>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</si>
  <si>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</si>
  <si>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</si>
  <si>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</si>
  <si>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</si>
  <si>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</si>
  <si>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</si>
  <si>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</si>
  <si>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</si>
  <si>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</si>
  <si>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</si>
  <si>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</si>
  <si>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</si>
  <si>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</si>
  <si>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</si>
  <si>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</si>
  <si>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</si>
  <si>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</si>
  <si>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</si>
  <si>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</si>
  <si>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</si>
  <si>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</si>
  <si>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</si>
  <si>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</si>
  <si>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</si>
  <si>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</si>
  <si>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</si>
  <si>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</si>
  <si>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</si>
  <si>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</si>
  <si>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</si>
  <si>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</si>
  <si>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</si>
  <si>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</si>
  <si>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</si>
  <si>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</si>
  <si>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</si>
  <si>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</si>
  <si>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</si>
  <si>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</si>
  <si>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</si>
  <si>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</si>
  <si>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</si>
  <si>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</si>
  <si>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</si>
  <si>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</si>
  <si>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</si>
  <si>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</si>
  <si>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</si>
  <si>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</si>
  <si>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</si>
  <si>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</si>
  <si>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</si>
  <si>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</si>
  <si>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</si>
  <si>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</si>
  <si>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</si>
  <si>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</si>
  <si>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</si>
  <si>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</si>
  <si>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</si>
  <si>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</si>
  <si>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</si>
  <si>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</si>
  <si>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</si>
  <si>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</si>
  <si>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</si>
  <si>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</si>
  <si>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</si>
  <si>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</si>
  <si>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</si>
  <si>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</si>
  <si>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</si>
  <si>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</si>
  <si>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</si>
  <si>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</si>
  <si>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</si>
  <si>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</si>
  <si>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</si>
  <si>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</si>
  <si>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</si>
  <si>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</si>
  <si>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</si>
  <si>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</si>
  <si>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</si>
  <si>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</si>
  <si>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</si>
  <si>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</si>
  <si>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</si>
  <si>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</si>
  <si>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</si>
  <si>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</si>
  <si>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</si>
  <si>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</si>
  <si>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</si>
  <si>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</si>
  <si>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</si>
  <si>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</si>
  <si>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</si>
  <si>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</si>
  <si>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</si>
  <si>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</si>
  <si>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</si>
  <si>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</si>
  <si>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</si>
  <si>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</si>
  <si>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</si>
  <si>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</si>
  <si>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</si>
  <si>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</si>
  <si>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</si>
  <si>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</si>
  <si>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</si>
  <si>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</si>
  <si>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</si>
  <si>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</si>
  <si>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</si>
  <si>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</si>
  <si>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</si>
  <si>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</si>
  <si>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</si>
  <si>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</si>
  <si>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</si>
  <si>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</si>
  <si>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</si>
  <si>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</si>
  <si>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</si>
  <si>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</si>
  <si>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</si>
  <si>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</si>
  <si>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</si>
  <si>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</si>
  <si>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</si>
  <si>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</si>
  <si>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</si>
  <si>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</si>
  <si>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</si>
  <si>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</si>
  <si>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</si>
  <si>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</si>
  <si>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</si>
  <si>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</si>
  <si>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</si>
  <si>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</si>
  <si>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</si>
  <si>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</si>
  <si>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</si>
  <si>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</si>
  <si>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</si>
  <si>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</si>
  <si>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</si>
  <si>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</si>
  <si>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</si>
  <si>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</si>
  <si>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</si>
  <si>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</si>
  <si>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</si>
  <si>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</si>
  <si>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</si>
  <si>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</si>
  <si>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</si>
  <si>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</si>
  <si>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</si>
  <si>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</si>
  <si>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</si>
  <si>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</si>
  <si>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</si>
  <si>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</si>
  <si>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</si>
  <si>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</si>
  <si>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</si>
  <si>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</si>
  <si>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</si>
  <si>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</si>
  <si>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</si>
  <si>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</si>
  <si>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</si>
  <si>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</si>
  <si>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</si>
  <si>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</si>
  <si>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</si>
  <si>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</si>
  <si>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</si>
  <si>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</si>
  <si>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</si>
  <si>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</si>
  <si>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</si>
  <si>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</si>
  <si>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</si>
  <si>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</si>
  <si>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</si>
  <si>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</si>
  <si>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</si>
  <si>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</si>
  <si>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</si>
  <si>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</si>
  <si>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</si>
  <si>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</si>
  <si>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</si>
  <si>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</si>
  <si>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</si>
  <si>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</si>
  <si>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</si>
  <si>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</si>
  <si>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</si>
  <si>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</si>
  <si>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</si>
  <si>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</si>
  <si>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</si>
  <si>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</si>
  <si>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</si>
  <si>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</si>
  <si>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</si>
  <si>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</si>
  <si>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</si>
  <si>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</si>
  <si>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</si>
  <si>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</si>
  <si>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</si>
  <si>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</si>
  <si>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</si>
  <si>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</si>
  <si>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</si>
  <si>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</si>
  <si>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</si>
  <si>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</si>
  <si>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</si>
  <si>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</si>
  <si>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</si>
  <si>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</si>
  <si>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</si>
  <si>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</si>
  <si>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</si>
  <si>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</si>
  <si>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</si>
  <si>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</si>
  <si>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</si>
  <si>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</si>
  <si>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</si>
  <si>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</si>
  <si>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</si>
  <si>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</si>
  <si>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</si>
  <si>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</si>
  <si>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</si>
  <si>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</si>
  <si>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</si>
  <si>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</si>
  <si>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</si>
  <si>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</si>
  <si>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</si>
  <si>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</si>
  <si>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</si>
  <si>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</si>
  <si>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</si>
  <si>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</si>
  <si>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</si>
  <si>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</si>
  <si>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</si>
  <si>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</si>
  <si>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</si>
  <si>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</si>
  <si>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</si>
  <si>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</si>
  <si>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</si>
  <si>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</si>
  <si>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</si>
  <si>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</si>
  <si>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</si>
  <si>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</si>
  <si>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</si>
  <si>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</si>
  <si>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</si>
  <si>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</si>
  <si>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</si>
  <si>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</si>
  <si>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</si>
  <si>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</si>
  <si>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</si>
  <si>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</si>
  <si>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</si>
  <si>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</si>
  <si>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</si>
  <si>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</si>
  <si>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</si>
  <si>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</si>
  <si>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</si>
  <si>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</si>
  <si>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</si>
  <si>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</si>
  <si>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</si>
  <si>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</si>
  <si>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</si>
  <si>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</si>
  <si>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</si>
  <si>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</si>
  <si>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</si>
  <si>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</si>
  <si>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</si>
  <si>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</si>
  <si>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</si>
  <si>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</si>
  <si>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</si>
  <si>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</si>
  <si>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</si>
  <si>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</si>
  <si>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</si>
  <si>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</si>
  <si>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</si>
  <si>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</si>
  <si>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</si>
  <si>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</si>
  <si>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</si>
  <si>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</si>
  <si>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</si>
  <si>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</si>
  <si>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</si>
  <si>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</si>
  <si>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</si>
  <si>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</si>
  <si>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</si>
  <si>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</si>
  <si>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</si>
  <si>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</si>
  <si>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</si>
  <si>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</si>
  <si>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</si>
  <si>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</si>
  <si>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</si>
  <si>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</si>
  <si>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</si>
  <si>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</si>
  <si>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</si>
  <si>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</si>
  <si>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</si>
  <si>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</si>
  <si>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</si>
  <si>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</si>
  <si>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</si>
  <si>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</si>
  <si>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</si>
  <si>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</si>
  <si>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</si>
  <si>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</si>
  <si>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</si>
  <si>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</si>
  <si>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</si>
  <si>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</si>
  <si>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</si>
  <si>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</si>
  <si>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</si>
  <si>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</si>
  <si>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</si>
  <si>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</si>
  <si>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</si>
  <si>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</si>
  <si>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</si>
  <si>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</si>
  <si>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</si>
  <si>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</si>
  <si>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</si>
  <si>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</si>
  <si>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</si>
  <si>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</si>
  <si>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</si>
  <si>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</si>
  <si>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</si>
  <si>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</si>
  <si>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</si>
  <si>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</si>
  <si>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</si>
  <si>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</si>
  <si>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</si>
  <si>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</si>
  <si>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</si>
  <si>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</si>
  <si>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</si>
  <si>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</si>
  <si>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</si>
  <si>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</si>
  <si>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</si>
  <si>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</si>
  <si>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</si>
  <si>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</si>
  <si>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</si>
  <si>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</si>
  <si>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</si>
  <si>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</si>
  <si>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</si>
  <si>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</si>
  <si>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</si>
  <si>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</si>
  <si>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</si>
  <si>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</si>
  <si>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</si>
  <si>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</si>
  <si>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</si>
  <si>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</si>
  <si>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</si>
  <si>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</si>
  <si>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</si>
  <si>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</si>
  <si>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</si>
  <si>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</si>
  <si>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</si>
  <si>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</si>
  <si>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</si>
  <si>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</si>
  <si>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</si>
  <si>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</si>
  <si>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</si>
  <si>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</si>
  <si>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</si>
  <si>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</si>
  <si>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</si>
  <si>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</si>
  <si>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</si>
  <si>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</si>
  <si>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</si>
  <si>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</si>
  <si>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</si>
  <si>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</si>
  <si>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</si>
  <si>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</si>
  <si>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</si>
  <si>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</si>
  <si>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</si>
  <si>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</si>
  <si>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</si>
  <si>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</si>
  <si>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</si>
  <si>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</si>
  <si>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</si>
  <si>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</si>
  <si>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</si>
  <si>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</si>
  <si>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</si>
  <si>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</si>
  <si>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</si>
  <si>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</si>
  <si>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</si>
  <si>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</si>
  <si>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</si>
  <si>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</si>
  <si>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</si>
  <si>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</si>
  <si>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</si>
  <si>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</si>
  <si>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</si>
  <si>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</si>
  <si>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</si>
  <si>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</si>
  <si>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</si>
  <si>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</si>
  <si>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</si>
  <si>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</si>
  <si>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</si>
  <si>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</si>
  <si>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</si>
  <si>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</si>
  <si>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</si>
  <si>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</si>
  <si>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</si>
  <si>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</si>
  <si>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</si>
  <si>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</si>
  <si>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</si>
  <si>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</si>
  <si>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</si>
  <si>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</si>
  <si>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</si>
  <si>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</si>
  <si>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</si>
  <si>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</si>
  <si>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</si>
  <si>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</si>
  <si>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</si>
  <si>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</si>
  <si>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</si>
  <si>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</si>
  <si>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</si>
  <si>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</si>
  <si>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</si>
  <si>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</si>
  <si>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</si>
  <si>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</si>
  <si>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</si>
  <si>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</si>
  <si>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</si>
  <si>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</si>
  <si>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</si>
  <si>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</si>
  <si>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</si>
  <si>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</si>
  <si>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</si>
  <si>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</si>
  <si>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</si>
  <si>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</si>
  <si>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</si>
  <si>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</si>
  <si>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</si>
  <si>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</si>
  <si>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</si>
  <si>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</si>
  <si>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</si>
  <si>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</si>
  <si>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</si>
  <si>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</si>
  <si>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</si>
  <si>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</si>
  <si>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</si>
  <si>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</si>
  <si>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</si>
  <si>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</si>
  <si>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</si>
  <si>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</si>
  <si>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</si>
  <si>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</si>
  <si>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</si>
  <si>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</si>
  <si>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</si>
  <si>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</si>
  <si>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</si>
  <si>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</si>
  <si>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</si>
  <si>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</si>
  <si>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</si>
  <si>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</si>
  <si>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</si>
  <si>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</si>
  <si>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</si>
  <si>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</si>
  <si>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</si>
  <si>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</si>
  <si>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</si>
  <si>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</si>
  <si>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</si>
  <si>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</si>
  <si>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</si>
  <si>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</si>
  <si>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</si>
  <si>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</si>
  <si>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</si>
  <si>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</si>
  <si>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</si>
  <si>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</si>
  <si>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</si>
  <si>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</si>
  <si>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</si>
  <si>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</si>
  <si>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</si>
  <si>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</si>
  <si>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</si>
  <si>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</si>
  <si>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</si>
  <si>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</si>
  <si>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</si>
  <si>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</si>
  <si>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</si>
  <si>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</si>
  <si>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</si>
  <si>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</si>
  <si>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</si>
  <si>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</si>
  <si>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</si>
  <si>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</si>
  <si>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</si>
  <si>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</si>
  <si>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</si>
  <si>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</si>
  <si>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</si>
  <si>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</si>
  <si>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</si>
  <si>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</si>
  <si>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</si>
  <si>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</si>
  <si>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</si>
  <si>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</si>
  <si>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</si>
  <si>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</si>
  <si>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</si>
  <si>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</si>
  <si>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</si>
  <si>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</si>
  <si>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</si>
  <si>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</si>
  <si>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</si>
  <si>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</si>
  <si>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</si>
  <si>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</si>
  <si>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</si>
  <si>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</si>
  <si>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</si>
  <si>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</si>
  <si>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</si>
  <si>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</si>
  <si>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</si>
  <si>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</si>
  <si>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</si>
  <si>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</si>
  <si>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</si>
  <si>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</si>
  <si>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</si>
  <si>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</si>
  <si>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</si>
  <si>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</si>
  <si>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</si>
  <si>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</si>
  <si>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</si>
  <si>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</si>
  <si>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</si>
  <si>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</si>
  <si>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</si>
  <si>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</si>
  <si>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</si>
  <si>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</si>
  <si>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</si>
  <si>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</si>
  <si>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</si>
  <si>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</si>
  <si>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</si>
  <si>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</si>
  <si>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</si>
  <si>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</si>
  <si>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</si>
  <si>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</si>
  <si>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</si>
  <si>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</si>
  <si>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</si>
  <si>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</si>
  <si>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</si>
  <si>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</si>
  <si>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</si>
  <si>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</si>
  <si>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</si>
  <si>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</si>
  <si>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</si>
  <si>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</si>
  <si>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</si>
  <si>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</si>
  <si>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</si>
  <si>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</si>
  <si>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</si>
  <si>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</si>
  <si>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</si>
  <si>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</si>
  <si>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</si>
  <si>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</si>
  <si>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</si>
  <si>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</si>
  <si>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</si>
  <si>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</si>
  <si>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</si>
  <si>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</si>
  <si>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</si>
  <si>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</si>
  <si>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</si>
  <si>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</si>
  <si>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</si>
  <si>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</si>
  <si>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</si>
  <si>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</si>
  <si>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</si>
  <si>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</si>
  <si>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</si>
  <si>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</si>
  <si>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</si>
  <si>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</si>
  <si>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</si>
  <si>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</si>
  <si>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</si>
  <si>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</si>
  <si>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</si>
  <si>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</si>
  <si>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</si>
  <si>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</si>
  <si>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</si>
  <si>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</si>
  <si>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</si>
  <si>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</si>
  <si>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</si>
  <si>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</si>
  <si>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</si>
  <si>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</si>
  <si>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</si>
  <si>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</si>
  <si>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</si>
  <si>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</si>
  <si>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</si>
  <si>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</si>
  <si>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</si>
  <si>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</si>
  <si>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</si>
  <si>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</si>
  <si>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</si>
  <si>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</si>
  <si>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</si>
  <si>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</si>
  <si>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</si>
  <si>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</si>
  <si>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</si>
  <si>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</si>
  <si>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</si>
  <si>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</si>
  <si>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</si>
  <si>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</si>
  <si>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</si>
  <si>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</si>
  <si>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</si>
  <si>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</si>
  <si>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</si>
  <si>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</si>
  <si>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</si>
  <si>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</si>
  <si>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</si>
  <si>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</si>
  <si>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</si>
  <si>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</si>
  <si>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</si>
  <si>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</si>
  <si>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</si>
  <si>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</si>
  <si>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</si>
  <si>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</si>
  <si>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</si>
  <si>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</si>
  <si>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</si>
  <si>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</si>
  <si>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</si>
  <si>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</si>
  <si>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</si>
  <si>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</si>
  <si>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</si>
  <si>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</si>
  <si>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</si>
  <si>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</si>
  <si>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</si>
  <si>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</si>
  <si>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</si>
  <si>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</si>
  <si>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</si>
  <si>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</si>
  <si>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</si>
  <si>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</si>
  <si>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</si>
  <si>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</si>
  <si>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</si>
  <si>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</si>
  <si>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</si>
  <si>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</si>
  <si>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</si>
  <si>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</si>
  <si>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</si>
  <si>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</si>
  <si>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</si>
  <si>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</si>
  <si>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</si>
  <si>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</si>
  <si>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</si>
  <si>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</si>
  <si>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</si>
  <si>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</si>
  <si>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</si>
  <si>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</si>
  <si>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</si>
  <si>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</si>
  <si>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</si>
  <si>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</si>
  <si>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</si>
  <si>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</si>
  <si>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</si>
  <si>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</si>
  <si>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</si>
  <si>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</si>
  <si>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</si>
  <si>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</si>
  <si>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</si>
  <si>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</si>
  <si>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</si>
  <si>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</si>
  <si>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</si>
  <si>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</si>
  <si>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</si>
  <si>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</si>
  <si>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</si>
  <si>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</si>
  <si>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</si>
  <si>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</si>
  <si>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</si>
  <si>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</si>
  <si>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</si>
  <si>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</si>
  <si>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</si>
  <si>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</si>
  <si>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</si>
  <si>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</si>
  <si>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</si>
  <si>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</si>
  <si>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</si>
  <si>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</si>
  <si>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</si>
  <si>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</si>
  <si>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</si>
  <si>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</si>
  <si>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</si>
  <si>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</si>
  <si>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</si>
  <si>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</si>
  <si>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</si>
  <si>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</si>
  <si>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</si>
  <si>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</si>
  <si>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</si>
  <si>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</si>
  <si>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</si>
  <si>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</si>
  <si>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</si>
  <si>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</si>
  <si>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</si>
  <si>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</si>
  <si>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</si>
  <si>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</si>
  <si>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</si>
  <si>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</si>
  <si>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</si>
  <si>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</si>
  <si>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</si>
  <si>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</si>
  <si>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</si>
  <si>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</si>
  <si>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</si>
  <si>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</si>
  <si>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</si>
  <si>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</si>
  <si>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</si>
  <si>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</si>
  <si>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</si>
  <si>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</si>
  <si>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</si>
  <si>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</si>
  <si>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</si>
  <si>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</si>
  <si>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</si>
  <si>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</si>
  <si>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</si>
  <si>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</si>
  <si>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</si>
  <si>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</si>
  <si>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</si>
  <si>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</si>
  <si>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</si>
  <si>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</si>
  <si>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</si>
  <si>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</si>
  <si>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</si>
  <si>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</si>
  <si>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</si>
  <si>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</si>
  <si>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</si>
  <si>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</si>
  <si>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</si>
  <si>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</si>
  <si>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</si>
  <si>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</si>
  <si>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</si>
  <si>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</si>
  <si>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</si>
  <si>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</si>
  <si>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</si>
  <si>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</si>
  <si>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</si>
  <si>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</si>
  <si>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</si>
  <si>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</si>
  <si>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</si>
  <si>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</si>
  <si>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</si>
  <si>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</si>
  <si>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</si>
  <si>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</si>
  <si>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</si>
  <si>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</si>
  <si>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</si>
  <si>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</si>
  <si>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</si>
  <si>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</si>
  <si>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</si>
  <si>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</si>
  <si>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</si>
  <si>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</si>
  <si>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</si>
  <si>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</si>
  <si>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</si>
  <si>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</si>
  <si>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</si>
  <si>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</si>
  <si>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</si>
  <si>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</si>
  <si>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</si>
  <si>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</si>
  <si>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</si>
  <si>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</si>
  <si>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</si>
  <si>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</si>
  <si>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</si>
  <si>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</si>
  <si>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</si>
  <si>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</si>
  <si>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</si>
  <si>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</si>
  <si>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</si>
  <si>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</si>
  <si>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</si>
  <si>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</si>
  <si>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</si>
  <si>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</si>
  <si>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</si>
  <si>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</si>
  <si>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</si>
  <si>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</si>
  <si>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</si>
  <si>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</si>
  <si>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</si>
  <si>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</si>
  <si>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</si>
  <si>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</si>
  <si>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</si>
  <si>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</si>
  <si>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</si>
  <si>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</si>
  <si>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</si>
  <si>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</si>
  <si>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</si>
  <si>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</si>
  <si>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</si>
  <si>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</si>
  <si>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</si>
  <si>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</si>
  <si>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</si>
  <si>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</si>
  <si>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</si>
  <si>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</si>
  <si>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</si>
  <si>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</si>
  <si>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</si>
  <si>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</si>
  <si>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</si>
  <si>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</si>
  <si>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</si>
  <si>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</si>
  <si>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</si>
  <si>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</si>
  <si>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</si>
  <si>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</si>
  <si>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</si>
  <si>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</si>
  <si>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</si>
  <si>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</si>
  <si>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</si>
  <si>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</si>
  <si>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</si>
  <si>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</si>
  <si>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</si>
  <si>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</si>
  <si>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</si>
  <si>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</si>
  <si>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</si>
  <si>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</si>
  <si>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</si>
  <si>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</si>
  <si>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</si>
  <si>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</si>
  <si>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</si>
  <si>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</si>
  <si>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</si>
  <si>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</si>
  <si>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</si>
  <si>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</si>
  <si>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</si>
  <si>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</si>
  <si>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</si>
  <si>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</si>
  <si>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</si>
  <si>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</si>
  <si>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</si>
  <si>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</si>
  <si>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</si>
  <si>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</si>
  <si>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</si>
  <si>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</si>
  <si>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</si>
  <si>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</si>
  <si>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</si>
  <si>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</si>
  <si>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</si>
  <si>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</si>
  <si>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</si>
  <si>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</si>
  <si>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</si>
  <si>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</si>
  <si>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</si>
  <si>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</si>
  <si>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</si>
  <si>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</si>
  <si>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</si>
  <si>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</si>
  <si>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</si>
  <si>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</si>
  <si>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</si>
  <si>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</si>
  <si>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</si>
  <si>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</si>
  <si>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</si>
  <si>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</si>
  <si>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</si>
  <si>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</si>
  <si>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</si>
  <si>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</si>
  <si>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</si>
  <si>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</si>
  <si>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</si>
  <si>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</si>
  <si>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</si>
  <si>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</si>
  <si>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</si>
  <si>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</si>
  <si>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</si>
  <si>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</si>
  <si>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</si>
  <si>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</si>
  <si>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</si>
  <si>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</si>
  <si>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</si>
  <si>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</si>
  <si>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</si>
  <si>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</si>
  <si>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</si>
  <si>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</si>
  <si>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</si>
  <si>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</si>
  <si>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</si>
  <si>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</si>
  <si>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</si>
  <si>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</si>
  <si>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</si>
  <si>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</si>
  <si>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</si>
  <si>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</si>
  <si>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</si>
  <si>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</si>
  <si>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</si>
  <si>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</si>
  <si>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</si>
  <si>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</si>
  <si>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</si>
  <si>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</si>
  <si>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</si>
  <si>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</si>
  <si>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</si>
  <si>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</si>
  <si>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</si>
  <si>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</si>
  <si>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</si>
  <si>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</si>
  <si>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</si>
  <si>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</si>
  <si>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</si>
  <si>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</si>
  <si>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</si>
  <si>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</si>
  <si>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</si>
  <si>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</si>
  <si>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</si>
  <si>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</si>
  <si>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</si>
  <si>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</si>
  <si>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</si>
  <si>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</si>
  <si>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</si>
  <si>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</si>
  <si>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</si>
  <si>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</si>
  <si>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</si>
  <si>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</si>
  <si>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</si>
  <si>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</si>
  <si>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</si>
  <si>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</si>
  <si>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</si>
  <si>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</si>
  <si>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</si>
  <si>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</si>
  <si>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</si>
  <si>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</si>
  <si>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</si>
  <si>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</si>
  <si>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</si>
  <si>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</si>
  <si>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</si>
  <si>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</si>
  <si>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</si>
  <si>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</si>
  <si>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</si>
  <si>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</si>
  <si>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</si>
  <si>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</si>
  <si>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</si>
  <si>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</si>
  <si>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</si>
  <si>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</si>
  <si>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</si>
  <si>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</si>
  <si>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</si>
  <si>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</si>
  <si>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</si>
  <si>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</si>
  <si>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</si>
  <si>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</si>
  <si>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</si>
  <si>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</si>
  <si>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</si>
  <si>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</si>
  <si>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</si>
  <si>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</si>
  <si>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</si>
  <si>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</si>
  <si>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</si>
  <si>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</si>
  <si>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</si>
  <si>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</si>
  <si>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</si>
  <si>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</si>
  <si>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</si>
  <si>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</si>
  <si>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</si>
  <si>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</si>
  <si>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</si>
  <si>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</si>
  <si>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</si>
  <si>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</si>
  <si>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</si>
  <si>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</si>
  <si>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</si>
  <si>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</si>
  <si>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</si>
  <si>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</si>
  <si>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</si>
  <si>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</si>
  <si>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</si>
  <si>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</si>
  <si>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</si>
  <si>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</si>
  <si>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</si>
  <si>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</si>
  <si>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</si>
  <si>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</si>
  <si>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</si>
  <si>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</si>
  <si>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</si>
  <si>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</si>
  <si>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</si>
  <si>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</si>
  <si>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</si>
  <si>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</si>
  <si>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</si>
  <si>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</si>
  <si>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</si>
  <si>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</si>
  <si>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</si>
  <si>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</si>
  <si>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</si>
  <si>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</si>
  <si>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</si>
  <si>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</si>
  <si>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</si>
  <si>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</si>
  <si>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</si>
  <si>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</si>
  <si>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</si>
  <si>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</si>
  <si>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</si>
  <si>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</si>
  <si>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</si>
  <si>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</si>
  <si>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</si>
  <si>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</si>
  <si>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</si>
  <si>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</si>
  <si>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</si>
  <si>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</si>
  <si>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</si>
  <si>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</si>
  <si>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</si>
  <si>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</si>
  <si>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</si>
  <si>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</si>
  <si>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</si>
  <si>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</si>
  <si>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</si>
  <si>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</si>
  <si>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</si>
  <si>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</si>
  <si>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</si>
  <si>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</si>
  <si>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</si>
  <si>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</si>
  <si>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</si>
  <si>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</si>
  <si>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</si>
  <si>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</si>
  <si>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</si>
  <si>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</si>
  <si>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</si>
  <si>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</si>
  <si>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</si>
  <si>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</si>
  <si>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</si>
  <si>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</si>
  <si>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</si>
  <si>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</si>
  <si>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</si>
  <si>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</si>
  <si>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</si>
  <si>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</si>
  <si>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</si>
  <si>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</si>
  <si>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</si>
  <si>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</si>
  <si>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</si>
  <si>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</si>
  <si>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</si>
  <si>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</si>
  <si>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</si>
  <si>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</si>
  <si>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</si>
  <si>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</si>
  <si>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</si>
  <si>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</si>
  <si>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</si>
  <si>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</si>
  <si>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</si>
  <si>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</si>
  <si>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</si>
  <si>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</si>
  <si>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</si>
  <si>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</si>
  <si>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</si>
  <si>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</si>
  <si>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</si>
  <si>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</si>
  <si>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</si>
  <si>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</si>
  <si>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</si>
  <si>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</si>
  <si>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</si>
  <si>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</si>
  <si>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</si>
  <si>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</si>
  <si>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</si>
  <si>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</si>
  <si>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</si>
  <si>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</si>
  <si>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</si>
  <si>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</si>
  <si>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</si>
  <si>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</si>
  <si>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</si>
  <si>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</si>
  <si>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</si>
  <si>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</si>
  <si>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</si>
  <si>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</si>
  <si>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</si>
  <si>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</si>
  <si>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</si>
  <si>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</si>
  <si>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</si>
  <si>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</si>
  <si>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</si>
  <si>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</si>
  <si>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</si>
  <si>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</si>
  <si>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</si>
  <si>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</si>
  <si>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</si>
  <si>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</si>
  <si>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</si>
  <si>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</si>
  <si>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</si>
  <si>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</si>
  <si>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</si>
  <si>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</si>
  <si>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</si>
  <si>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</si>
  <si>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</si>
  <si>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</si>
  <si>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</si>
  <si>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</si>
  <si>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</si>
  <si>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</si>
  <si>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</si>
  <si>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</si>
  <si>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</si>
  <si>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</si>
  <si>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</si>
  <si>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</si>
  <si>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</si>
  <si>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</si>
  <si>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</si>
  <si>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</si>
  <si>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</si>
  <si>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</si>
  <si>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</si>
  <si>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</si>
  <si>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</si>
  <si>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</si>
  <si>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</si>
  <si>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</si>
  <si>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</si>
  <si>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</si>
  <si>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</si>
  <si>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</si>
  <si>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</si>
  <si>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</si>
  <si>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</si>
  <si>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</si>
  <si>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</si>
  <si>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</si>
  <si>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</si>
  <si>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</si>
  <si>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</si>
  <si>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</si>
  <si>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</si>
  <si>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</si>
  <si>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</si>
  <si>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</si>
  <si>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</si>
  <si>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</si>
  <si>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</si>
  <si>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</si>
  <si>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</si>
  <si>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</si>
  <si>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</si>
  <si>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</si>
  <si>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</si>
  <si>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</si>
  <si>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</si>
  <si>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</si>
  <si>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</si>
  <si>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</si>
  <si>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</si>
  <si>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</si>
  <si>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</si>
  <si>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</si>
  <si>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</si>
  <si>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</si>
  <si>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</si>
  <si>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</si>
  <si>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</si>
  <si>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</si>
  <si>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</si>
  <si>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</si>
  <si>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</si>
  <si>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</si>
  <si>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</si>
  <si>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</si>
  <si>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</si>
  <si>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</si>
  <si>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</si>
  <si>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</si>
  <si>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</si>
  <si>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</si>
  <si>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</si>
  <si>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</si>
  <si>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</si>
  <si>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</si>
  <si>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</si>
  <si>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</si>
  <si>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</si>
  <si>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</si>
  <si>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</si>
  <si>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</si>
  <si>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</si>
  <si>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</si>
  <si>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</si>
  <si>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</si>
  <si>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</si>
  <si>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</si>
  <si>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</si>
  <si>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</si>
  <si>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</si>
  <si>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</si>
  <si>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</si>
  <si>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</si>
  <si>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</si>
  <si>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</si>
  <si>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</si>
  <si>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</si>
  <si>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</si>
  <si>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</si>
  <si>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</si>
  <si>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</si>
  <si>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</si>
  <si>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</si>
  <si>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</si>
  <si>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</si>
  <si>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</si>
  <si>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</si>
  <si>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</si>
  <si>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</si>
  <si>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</si>
  <si>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</si>
  <si>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</si>
  <si>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</si>
  <si>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</si>
  <si>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</si>
  <si>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</si>
  <si>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</si>
  <si>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</si>
  <si>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</si>
  <si>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</si>
  <si>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</si>
  <si>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</si>
  <si>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</si>
  <si>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</si>
  <si>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</si>
  <si>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</si>
  <si>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</si>
  <si>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</si>
  <si>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</si>
  <si>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</si>
  <si>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</si>
  <si>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</si>
  <si>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</si>
  <si>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</si>
  <si>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</si>
  <si>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</si>
  <si>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</si>
  <si>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</si>
  <si>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</si>
  <si>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</si>
  <si>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</si>
  <si>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</si>
  <si>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</si>
  <si>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</si>
  <si>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</si>
  <si>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</si>
  <si>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</si>
  <si>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</si>
  <si>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</si>
  <si>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</si>
  <si>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</si>
  <si>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</si>
  <si>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</si>
  <si>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</si>
  <si>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</si>
  <si>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</si>
  <si>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</si>
  <si>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</si>
  <si>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</si>
  <si>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</si>
  <si>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</si>
  <si>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</si>
  <si>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</si>
  <si>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</si>
  <si>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</si>
  <si>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</si>
  <si>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</si>
  <si>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</si>
  <si>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</si>
  <si>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</si>
  <si>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</si>
  <si>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</si>
  <si>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</si>
  <si>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</si>
  <si>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</si>
  <si>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</si>
  <si>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</si>
  <si>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</si>
  <si>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</si>
  <si>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</si>
  <si>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</si>
  <si>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</si>
  <si>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</si>
  <si>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</si>
  <si>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</si>
  <si>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</si>
  <si>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</si>
  <si>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</si>
  <si>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</si>
  <si>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</si>
  <si>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</si>
  <si>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</si>
  <si>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</si>
  <si>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</si>
  <si>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</si>
  <si>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</si>
  <si>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</si>
  <si>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</si>
  <si>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</si>
  <si>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</si>
  <si>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</si>
  <si>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</si>
  <si>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</si>
  <si>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</si>
  <si>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</si>
  <si>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</si>
  <si>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</si>
  <si>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</si>
  <si>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</si>
  <si>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</si>
  <si>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</si>
  <si>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</si>
  <si>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</si>
  <si>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</si>
  <si>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</si>
  <si>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</si>
  <si>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</si>
  <si>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</si>
  <si>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</si>
  <si>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</si>
  <si>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</si>
  <si>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</si>
  <si>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</si>
  <si>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</si>
  <si>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</si>
  <si>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</si>
  <si>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</si>
  <si>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</si>
  <si>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</si>
  <si>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</si>
  <si>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</si>
  <si>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</si>
  <si>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</si>
  <si>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</si>
  <si>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</si>
  <si>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</si>
  <si>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</si>
  <si>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</si>
  <si>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</si>
  <si>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</si>
  <si>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</si>
  <si>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</si>
  <si>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</si>
  <si>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</si>
  <si>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</si>
  <si>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</si>
  <si>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</si>
  <si>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</si>
  <si>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</si>
  <si>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</si>
  <si>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</si>
  <si>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</si>
  <si>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</si>
  <si>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</si>
  <si>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</si>
  <si>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</si>
  <si>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</si>
  <si>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</si>
  <si>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</si>
  <si>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</si>
  <si>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</si>
  <si>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</si>
  <si>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</si>
  <si>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</si>
  <si>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</si>
  <si>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</si>
  <si>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</si>
  <si>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</si>
  <si>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</si>
  <si>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</si>
  <si>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</si>
  <si>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</si>
  <si>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</si>
  <si>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</si>
  <si>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</si>
  <si>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</si>
  <si>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</si>
  <si>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</si>
  <si>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</si>
  <si>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</si>
  <si>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</si>
  <si>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</si>
  <si>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</si>
  <si>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</si>
  <si>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</si>
  <si>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</si>
  <si>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</si>
  <si>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</si>
  <si>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</si>
  <si>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</si>
  <si>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</si>
  <si>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</si>
  <si>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</si>
  <si>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</si>
  <si>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</si>
  <si>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</si>
  <si>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</si>
  <si>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</si>
  <si>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</si>
  <si>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</si>
  <si>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</si>
  <si>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</si>
  <si>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</si>
  <si>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</si>
  <si>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</si>
  <si>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</si>
  <si>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</si>
  <si>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</si>
  <si>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</si>
  <si>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</si>
  <si>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</si>
  <si>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</si>
  <si>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</si>
  <si>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</si>
  <si>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</si>
  <si>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</si>
  <si>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</si>
  <si>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</si>
  <si>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</si>
  <si>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</si>
  <si>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</si>
  <si>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</si>
  <si>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</si>
  <si>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</si>
  <si>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</si>
  <si>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</si>
  <si>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</si>
  <si>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</si>
  <si>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</si>
  <si>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</si>
  <si>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</si>
  <si>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</si>
  <si>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</si>
  <si>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</si>
  <si>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</si>
  <si>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</si>
  <si>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</si>
  <si>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</si>
  <si>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</si>
  <si>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</si>
  <si>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</si>
  <si>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</si>
  <si>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</si>
  <si>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</si>
  <si>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</si>
  <si>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</si>
  <si>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</si>
  <si>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</si>
  <si>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</si>
  <si>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</si>
  <si>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</si>
  <si>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</si>
  <si>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</si>
  <si>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</si>
  <si>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</si>
  <si>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</si>
  <si>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</si>
  <si>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</si>
  <si>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</si>
  <si>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</si>
  <si>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</si>
  <si>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</si>
  <si>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</si>
  <si>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</si>
  <si>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</si>
  <si>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</si>
  <si>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</si>
  <si>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</si>
  <si>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</si>
  <si>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</si>
  <si>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</si>
  <si>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</si>
  <si>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</si>
  <si>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</si>
  <si>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</si>
  <si>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</si>
  <si>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</si>
  <si>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</si>
  <si>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</si>
  <si>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</si>
  <si>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</si>
  <si>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</si>
  <si>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</si>
  <si>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</si>
  <si>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</si>
  <si>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</si>
  <si>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</si>
  <si>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</si>
  <si>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</si>
  <si>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</si>
  <si>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</si>
  <si>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</si>
  <si>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</si>
  <si>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</si>
  <si>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</si>
  <si>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</si>
  <si>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</si>
  <si>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</si>
  <si>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</si>
  <si>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</si>
  <si>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</si>
  <si>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</si>
  <si>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</si>
  <si>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</si>
  <si>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</si>
  <si>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</si>
  <si>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</si>
  <si>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</si>
  <si>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</si>
  <si>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</si>
  <si>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</si>
  <si>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</si>
  <si>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</si>
  <si>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</si>
  <si>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</si>
  <si>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</si>
  <si>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</si>
  <si>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</si>
  <si>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</si>
  <si>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</si>
  <si>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</si>
  <si>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</si>
  <si>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</si>
  <si>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</si>
  <si>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</si>
  <si>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</si>
  <si>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</si>
  <si>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</si>
  <si>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</si>
  <si>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</si>
  <si>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</si>
  <si>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</si>
  <si>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</si>
  <si>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</si>
  <si>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</si>
  <si>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</si>
  <si>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</si>
  <si>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</si>
  <si>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</si>
  <si>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</si>
  <si>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</si>
  <si>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</si>
  <si>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</si>
  <si>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</si>
  <si>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</si>
  <si>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</si>
  <si>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</si>
  <si>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</si>
  <si>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</si>
  <si>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</si>
  <si>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</si>
  <si>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</si>
  <si>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</si>
  <si>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</si>
  <si>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</si>
  <si>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</si>
  <si>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</si>
  <si>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</si>
  <si>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</si>
  <si>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</si>
  <si>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</si>
  <si>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</si>
  <si>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</si>
  <si>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</si>
  <si>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</si>
  <si>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</si>
  <si>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</si>
  <si>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</si>
  <si>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</si>
  <si>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</si>
  <si>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</si>
  <si>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</si>
  <si>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</si>
  <si>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</si>
  <si>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</si>
  <si>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</si>
  <si>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</si>
  <si>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</si>
  <si>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</si>
  <si>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</si>
  <si>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</si>
  <si>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</si>
  <si>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</si>
  <si>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</si>
  <si>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</si>
  <si>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</si>
  <si>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</si>
  <si>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</si>
  <si>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</si>
  <si>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</si>
  <si>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</si>
  <si>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</si>
  <si>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</si>
  <si>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</si>
  <si>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</si>
  <si>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</si>
  <si>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</si>
  <si>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</si>
  <si>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</si>
  <si>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</si>
  <si>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</si>
  <si>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</si>
  <si>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</si>
  <si>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</si>
  <si>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</si>
  <si>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</si>
  <si>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</si>
  <si>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</si>
  <si>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</si>
  <si>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</si>
  <si>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</si>
  <si>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</si>
  <si>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</si>
  <si>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</si>
  <si>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</si>
  <si>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</si>
  <si>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</si>
  <si>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</si>
  <si>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</si>
  <si>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</si>
  <si>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</si>
  <si>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</si>
  <si>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</si>
  <si>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</si>
  <si>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</si>
  <si>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</si>
  <si>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</si>
  <si>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</si>
  <si>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</si>
  <si>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</si>
  <si>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</si>
  <si>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</si>
  <si>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</si>
  <si>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</si>
  <si>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</si>
  <si>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</si>
  <si>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</si>
  <si>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</si>
  <si>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</si>
  <si>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</si>
  <si>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</si>
  <si>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</si>
  <si>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</si>
  <si>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</si>
  <si>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</si>
  <si>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</si>
  <si>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</si>
  <si>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</si>
  <si>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</si>
  <si>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</si>
  <si>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</si>
  <si>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</si>
  <si>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</si>
  <si>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</si>
  <si>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</si>
  <si>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</si>
  <si>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</si>
  <si>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</si>
  <si>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</si>
  <si>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</si>
  <si>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</si>
  <si>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</si>
  <si>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</si>
  <si>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</si>
  <si>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</si>
  <si>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</si>
  <si>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</si>
  <si>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</si>
  <si>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</si>
  <si>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</si>
  <si>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</si>
  <si>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</si>
  <si>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</si>
  <si>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</si>
  <si>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</si>
  <si>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</si>
  <si>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</si>
  <si>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</si>
  <si>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</si>
  <si>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</si>
  <si>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</si>
  <si>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</si>
  <si>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</si>
  <si>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</si>
  <si>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</si>
  <si>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</si>
  <si>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</si>
  <si>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</si>
  <si>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</si>
  <si>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</si>
  <si>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</si>
  <si>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</si>
  <si>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</si>
  <si>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</si>
  <si>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</si>
  <si>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</si>
  <si>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</si>
  <si>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</si>
  <si>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</si>
  <si>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</si>
  <si>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</si>
  <si>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</si>
  <si>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</si>
  <si>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</si>
  <si>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</si>
  <si>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</si>
  <si>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</si>
  <si>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</si>
  <si>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</si>
  <si>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</si>
  <si>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</si>
  <si>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</si>
  <si>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</si>
  <si>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</si>
  <si>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</si>
  <si>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</si>
  <si>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</si>
  <si>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</si>
  <si>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</si>
  <si>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</si>
  <si>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</si>
  <si>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</si>
  <si>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</si>
  <si>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</si>
  <si>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</si>
  <si>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</si>
  <si>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</si>
  <si>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</si>
  <si>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</si>
  <si>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</si>
  <si>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</si>
  <si>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</si>
  <si>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</si>
  <si>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</si>
  <si>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</si>
  <si>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</si>
  <si>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</si>
  <si>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</si>
  <si>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</si>
  <si>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</si>
  <si>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</si>
  <si>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</si>
  <si>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</si>
  <si>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</si>
  <si>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</si>
  <si>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</si>
  <si>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</si>
  <si>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</si>
  <si>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</si>
  <si>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</si>
  <si>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</si>
  <si>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</si>
  <si>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</si>
  <si>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</si>
  <si>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</si>
  <si>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</si>
  <si>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</si>
  <si>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</si>
  <si>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</si>
  <si>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</si>
  <si>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</si>
  <si>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</si>
  <si>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</si>
  <si>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</si>
  <si>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</si>
  <si>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</si>
  <si>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</si>
  <si>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</si>
  <si>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</si>
  <si>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</si>
  <si>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</si>
  <si>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</si>
  <si>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</si>
  <si>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</si>
  <si>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</si>
  <si>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</si>
  <si>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</si>
  <si>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</si>
  <si>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</si>
  <si>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</si>
  <si>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</si>
  <si>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</si>
  <si>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</si>
  <si>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</si>
  <si>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</si>
  <si>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</si>
  <si>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</si>
  <si>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</si>
  <si>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</si>
  <si>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</si>
  <si>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</si>
  <si>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</si>
  <si>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</si>
  <si>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</si>
  <si>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</si>
  <si>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</si>
  <si>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</si>
  <si>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</si>
  <si>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</si>
  <si>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</si>
  <si>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</si>
  <si>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</si>
  <si>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</si>
  <si>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</si>
  <si>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</si>
  <si>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</si>
  <si>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</si>
  <si>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</si>
  <si>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</si>
  <si>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</si>
  <si>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</si>
  <si>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</si>
  <si>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</si>
  <si>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</si>
  <si>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</si>
  <si>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</si>
  <si>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</si>
  <si>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</si>
  <si>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</si>
  <si>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</si>
  <si>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</si>
  <si>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</si>
  <si>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</si>
  <si>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</si>
  <si>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</si>
  <si>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</si>
  <si>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</si>
  <si>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</si>
  <si>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</si>
  <si>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</si>
  <si>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</si>
  <si>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</si>
  <si>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</si>
  <si>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</si>
  <si>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</si>
  <si>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</si>
  <si>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</si>
  <si>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</si>
  <si>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</si>
  <si>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</si>
  <si>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</si>
  <si>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</si>
  <si>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</si>
  <si>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</si>
  <si>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</si>
  <si>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</si>
  <si>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</si>
  <si>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</si>
  <si>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</si>
  <si>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</si>
  <si>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</si>
  <si>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</si>
  <si>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</si>
  <si>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</si>
  <si>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</si>
  <si>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</si>
  <si>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</si>
  <si>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</si>
  <si>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</si>
  <si>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</si>
  <si>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</si>
  <si>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</si>
  <si>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</si>
  <si>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</si>
  <si>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</si>
  <si>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</si>
  <si>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</si>
  <si>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</si>
  <si>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</si>
  <si>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</si>
  <si>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</si>
  <si>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</si>
  <si>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</si>
  <si>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</si>
  <si>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</si>
  <si>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</si>
  <si>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</si>
  <si>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</si>
  <si>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</si>
  <si>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</si>
  <si>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</si>
  <si>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</si>
  <si>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</si>
  <si>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</si>
  <si>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</si>
  <si>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</si>
  <si>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</si>
  <si>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</si>
  <si>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</si>
  <si>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</si>
  <si>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</si>
  <si>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</si>
  <si>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</si>
  <si>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</si>
  <si>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</si>
  <si>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</si>
  <si>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</si>
  <si>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</si>
  <si>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</si>
  <si>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</si>
  <si>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</si>
  <si>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</si>
  <si>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</si>
  <si>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</si>
  <si>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</si>
  <si>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</si>
  <si>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</si>
  <si>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</si>
  <si>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</si>
  <si>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</si>
  <si>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</si>
  <si>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</si>
  <si>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</si>
  <si>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</si>
  <si>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</si>
  <si>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</si>
  <si>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</si>
  <si>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</si>
  <si>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</si>
  <si>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</si>
  <si>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</si>
  <si>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</si>
  <si>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</si>
  <si>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</si>
  <si>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</si>
  <si>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</si>
  <si>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</si>
  <si>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</si>
  <si>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</si>
  <si>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</si>
  <si>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</si>
  <si>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</si>
  <si>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</si>
  <si>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</si>
  <si>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</si>
  <si>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</si>
  <si>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</si>
  <si>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</si>
  <si>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</si>
  <si>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</si>
  <si>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</si>
  <si>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</si>
  <si>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</si>
  <si>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</si>
  <si>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</si>
  <si>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</si>
  <si>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</si>
  <si>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</si>
  <si>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</si>
  <si>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</si>
  <si>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</si>
  <si>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</si>
  <si>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</si>
  <si>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</si>
  <si>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</si>
  <si>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</si>
  <si>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</si>
  <si>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</si>
  <si>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</si>
  <si>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</si>
  <si>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</si>
  <si>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</si>
  <si>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</si>
  <si>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</si>
  <si>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</si>
  <si>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</si>
  <si>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</si>
  <si>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</si>
  <si>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</si>
  <si>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</si>
  <si>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</si>
  <si>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</si>
  <si>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</si>
  <si>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</si>
  <si>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</si>
  <si>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</si>
  <si>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</si>
  <si>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</si>
  <si>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</si>
  <si>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</si>
  <si>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</si>
  <si>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</si>
  <si>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</si>
  <si>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</si>
  <si>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</si>
  <si>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</si>
  <si>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</si>
  <si>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</si>
  <si>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</si>
  <si>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</si>
  <si>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</si>
  <si>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</si>
  <si>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</si>
  <si>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</si>
  <si>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</si>
  <si>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</si>
  <si>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</si>
  <si>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</si>
  <si>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</si>
  <si>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</si>
  <si>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</si>
  <si>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</si>
  <si>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</si>
  <si>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</si>
  <si>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</si>
  <si>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</si>
  <si>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</si>
  <si>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</si>
  <si>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</si>
  <si>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</si>
  <si>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</si>
  <si>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</si>
  <si>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</si>
  <si>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</si>
  <si>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</si>
  <si>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</si>
  <si>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</si>
  <si>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</si>
  <si>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</si>
  <si>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</si>
  <si>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</si>
  <si>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</si>
  <si>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</si>
  <si>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</si>
  <si>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</si>
  <si>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</si>
  <si>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</si>
  <si>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</si>
  <si>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</si>
  <si>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</si>
  <si>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</si>
  <si>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</si>
  <si>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</si>
  <si>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</si>
  <si>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</si>
  <si>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</si>
  <si>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</si>
  <si>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</si>
  <si>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</si>
  <si>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</si>
  <si>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</si>
  <si>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</si>
  <si>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</si>
  <si>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</si>
  <si>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</si>
  <si>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</si>
  <si>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</si>
  <si>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</si>
  <si>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</si>
  <si>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</si>
  <si>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</si>
  <si>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</si>
  <si>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</si>
  <si>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</si>
  <si>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</si>
  <si>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</si>
  <si>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</si>
  <si>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</si>
  <si>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</si>
  <si>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</si>
  <si>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</si>
  <si>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</si>
  <si>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</si>
  <si>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</si>
  <si>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</si>
  <si>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</si>
  <si>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</si>
  <si>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</si>
  <si>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</si>
  <si>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</si>
  <si>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</si>
  <si>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</si>
  <si>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</si>
  <si>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</si>
  <si>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</si>
  <si>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</si>
  <si>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</si>
  <si>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</si>
  <si>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</si>
  <si>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</si>
  <si>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</si>
  <si>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</si>
  <si>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</si>
  <si>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</si>
  <si>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</si>
  <si>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</si>
  <si>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</si>
  <si>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</si>
  <si>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</si>
  <si>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</si>
  <si>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</si>
  <si>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</si>
  <si>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</si>
  <si>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</si>
  <si>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</si>
  <si>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</si>
  <si>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</si>
  <si>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</si>
  <si>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</si>
  <si>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</si>
  <si>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</si>
  <si>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</si>
  <si>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</si>
  <si>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</si>
  <si>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</si>
  <si>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</si>
  <si>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</si>
  <si>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</si>
  <si>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</si>
  <si>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</si>
  <si>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</si>
  <si>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</si>
  <si>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</si>
  <si>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</si>
  <si>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</si>
  <si>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</si>
  <si>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</si>
  <si>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</si>
  <si>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</si>
  <si>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</si>
  <si>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</si>
  <si>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</si>
  <si>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</si>
  <si>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</si>
  <si>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</si>
  <si>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</si>
  <si>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</si>
  <si>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</si>
  <si>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</si>
  <si>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</si>
  <si>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</si>
  <si>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</si>
  <si>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</si>
  <si>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</si>
  <si>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</si>
  <si>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</si>
  <si>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</si>
  <si>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</si>
  <si>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</si>
  <si>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</si>
  <si>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</si>
  <si>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</si>
  <si>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</si>
  <si>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</si>
  <si>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</si>
  <si>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</si>
  <si>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</si>
  <si>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</si>
  <si>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</si>
  <si>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</si>
  <si>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</si>
  <si>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</si>
  <si>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</si>
  <si>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</si>
  <si>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</si>
  <si>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</si>
  <si>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</si>
  <si>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</si>
  <si>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</si>
  <si>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</si>
  <si>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</si>
  <si>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</si>
  <si>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</si>
  <si>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</si>
  <si>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</si>
  <si>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</si>
  <si>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</si>
  <si>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</si>
  <si>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</si>
  <si>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</si>
  <si>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</si>
  <si>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</si>
  <si>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</si>
  <si>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</si>
  <si>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</si>
  <si>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</si>
  <si>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</si>
  <si>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</si>
  <si>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</si>
  <si>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</si>
  <si>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</si>
  <si>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</si>
  <si>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</si>
  <si>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</si>
  <si>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</si>
  <si>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</si>
  <si>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</si>
  <si>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</si>
  <si>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</si>
  <si>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</si>
  <si>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</si>
  <si>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</si>
  <si>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</si>
  <si>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</si>
  <si>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</si>
  <si>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</si>
  <si>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</si>
  <si>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</si>
  <si>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</si>
  <si>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</si>
  <si>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</si>
  <si>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</si>
  <si>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</si>
  <si>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</si>
  <si>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</si>
  <si>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</si>
  <si>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</si>
  <si>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</si>
  <si>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</si>
  <si>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</si>
  <si>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</si>
  <si>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</si>
  <si>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</si>
  <si>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</si>
  <si>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</si>
  <si>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</si>
  <si>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</si>
  <si>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</si>
  <si>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</si>
  <si>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</si>
  <si>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</si>
  <si>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</si>
  <si>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</si>
  <si>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</si>
  <si>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</si>
  <si>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</si>
  <si>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</si>
  <si>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</si>
  <si>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</si>
  <si>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</si>
  <si>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</si>
  <si>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</si>
  <si>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</si>
  <si>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</si>
  <si>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</si>
  <si>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</si>
  <si>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</si>
  <si>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</si>
  <si>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</si>
  <si>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</si>
  <si>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</si>
  <si>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</si>
  <si>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</si>
  <si>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</si>
  <si>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</si>
  <si>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</si>
  <si>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</si>
  <si>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</si>
  <si>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</si>
  <si>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</si>
  <si>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</si>
  <si>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</si>
  <si>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</si>
  <si>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</si>
  <si>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</si>
  <si>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</si>
  <si>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</si>
  <si>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</si>
  <si>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</si>
  <si>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</si>
  <si>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</si>
  <si>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</si>
  <si>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</si>
  <si>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</si>
  <si>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</si>
  <si>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</si>
  <si>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</si>
  <si>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</si>
  <si>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</si>
  <si>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</si>
  <si>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</si>
  <si>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</si>
  <si>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</si>
  <si>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</si>
  <si>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</si>
  <si>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</si>
  <si>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</si>
  <si>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</si>
  <si>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</si>
  <si>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</si>
  <si>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</si>
  <si>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</si>
  <si>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</si>
  <si>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</si>
  <si>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</si>
  <si>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</si>
  <si>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</si>
  <si>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</si>
  <si>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</si>
  <si>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</si>
  <si>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</si>
  <si>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</si>
  <si>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</si>
  <si>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</si>
  <si>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</si>
  <si>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</si>
  <si>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</si>
  <si>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</si>
  <si>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</si>
  <si>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</si>
  <si>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</si>
  <si>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</si>
  <si>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</si>
  <si>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</si>
  <si>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</si>
  <si>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</si>
  <si>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</si>
  <si>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</si>
  <si>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</si>
  <si>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</si>
  <si>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</si>
  <si>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</si>
  <si>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</si>
  <si>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</si>
  <si>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</si>
  <si>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</si>
  <si>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</si>
  <si>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</si>
  <si>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</si>
  <si>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</si>
  <si>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</si>
  <si>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</si>
  <si>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</si>
  <si>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</si>
  <si>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</si>
  <si>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</si>
  <si>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</si>
  <si>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</si>
  <si>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</si>
  <si>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</si>
  <si>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</si>
  <si>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</si>
  <si>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</si>
  <si>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</si>
  <si>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</si>
  <si>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</si>
  <si>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</si>
  <si>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</si>
  <si>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</si>
  <si>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</si>
  <si>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</si>
  <si>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</si>
  <si>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</si>
  <si>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</si>
  <si>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</si>
  <si>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</si>
  <si>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</si>
  <si>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</si>
  <si>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</si>
  <si>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</si>
  <si>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</si>
  <si>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</si>
  <si>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</si>
  <si>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</si>
  <si>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</si>
  <si>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</si>
  <si>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</si>
  <si>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</si>
  <si>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</si>
  <si>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</si>
  <si>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</si>
  <si>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</si>
  <si>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</si>
  <si>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</si>
  <si>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</si>
  <si>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</si>
  <si>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</si>
  <si>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</si>
  <si>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</si>
  <si>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</si>
  <si>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</si>
  <si>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</si>
  <si>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</si>
  <si>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</si>
  <si>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</si>
  <si>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</si>
  <si>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</si>
  <si>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</si>
  <si>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</si>
  <si>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</si>
  <si>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</si>
  <si>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</si>
  <si>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</si>
  <si>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</si>
  <si>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</si>
  <si>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</si>
  <si>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</si>
  <si>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</si>
  <si>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</si>
  <si>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</si>
  <si>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</si>
  <si>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</si>
  <si>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</si>
  <si>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</si>
  <si>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</si>
  <si>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</si>
  <si>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</si>
  <si>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</si>
  <si>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</si>
  <si>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</si>
  <si>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</si>
  <si>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</si>
  <si>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</si>
  <si>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</si>
  <si>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</si>
  <si>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</si>
  <si>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</si>
  <si>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</si>
  <si>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</si>
  <si>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</si>
  <si>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</si>
  <si>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</si>
  <si>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</si>
  <si>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</si>
  <si>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</si>
  <si>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</si>
  <si>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</si>
  <si>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</si>
  <si>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</si>
  <si>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</si>
  <si>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</si>
  <si>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</si>
  <si>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</si>
  <si>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</si>
  <si>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</si>
  <si>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</si>
  <si>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</si>
  <si>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</si>
  <si>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</si>
  <si>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</si>
  <si>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</si>
  <si>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</si>
  <si>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</si>
  <si>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</si>
  <si>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</si>
  <si>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</si>
  <si>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</si>
  <si>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</si>
  <si>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</si>
  <si>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</si>
  <si>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</si>
  <si>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</si>
  <si>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</si>
  <si>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</si>
  <si>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</si>
  <si>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</si>
  <si>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</si>
  <si>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</si>
  <si>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</si>
  <si>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</si>
  <si>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</si>
  <si>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</si>
  <si>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</si>
  <si>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</si>
  <si>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</si>
  <si>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</si>
  <si>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</si>
  <si>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</si>
  <si>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</si>
  <si>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</si>
  <si>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</si>
  <si>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</si>
  <si>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</si>
  <si>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</si>
  <si>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</si>
  <si>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</si>
  <si>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</si>
  <si>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</si>
  <si>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</si>
  <si>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</si>
  <si>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</si>
  <si>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</si>
  <si>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</si>
  <si>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</si>
  <si>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</si>
  <si>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</si>
  <si>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</si>
  <si>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</si>
  <si>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</si>
  <si>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</si>
  <si>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</si>
  <si>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</si>
  <si>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</si>
  <si>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</si>
  <si>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</si>
  <si>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</si>
  <si>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</si>
  <si>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</si>
  <si>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</si>
  <si>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</si>
  <si>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</si>
  <si>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</si>
  <si>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</si>
  <si>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</si>
  <si>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</si>
  <si>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</si>
  <si>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</si>
  <si>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</si>
  <si>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</si>
  <si>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</si>
  <si>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</si>
  <si>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</si>
  <si>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</si>
  <si>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</si>
  <si>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</si>
  <si>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</si>
  <si>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</si>
  <si>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</si>
  <si>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</si>
  <si>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</si>
  <si>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</si>
  <si>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</si>
  <si>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</si>
  <si>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</si>
  <si>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</si>
  <si>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</si>
  <si>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</si>
  <si>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</si>
  <si>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</si>
  <si>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</si>
  <si>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</si>
  <si>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</si>
  <si>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</si>
  <si>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</si>
  <si>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</si>
  <si>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</si>
  <si>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</si>
  <si>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</si>
  <si>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</si>
  <si>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</si>
  <si>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</si>
  <si>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</si>
  <si>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</si>
  <si>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</si>
  <si>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</si>
  <si>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</si>
  <si>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</si>
  <si>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</si>
  <si>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</si>
  <si>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</si>
  <si>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</si>
  <si>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</si>
  <si>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</si>
  <si>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</si>
  <si>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</si>
  <si>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</si>
  <si>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</si>
  <si>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</si>
  <si>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</si>
  <si>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</si>
  <si>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</si>
  <si>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</si>
  <si>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</si>
  <si>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</si>
  <si>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</si>
  <si>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</si>
  <si>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</si>
  <si>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</si>
  <si>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</si>
  <si>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</si>
  <si>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</si>
  <si>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</si>
  <si>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</si>
  <si>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</si>
  <si>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</si>
  <si>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</si>
  <si>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</si>
  <si>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</si>
  <si>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</si>
  <si>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</si>
  <si>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</si>
  <si>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</si>
  <si>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</si>
  <si>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</si>
  <si>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</si>
  <si>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</si>
  <si>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</si>
  <si>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</si>
  <si>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</si>
  <si>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</si>
  <si>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</si>
  <si>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</si>
  <si>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</si>
  <si>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</si>
  <si>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</si>
  <si>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</si>
  <si>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</si>
  <si>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</si>
  <si>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</si>
  <si>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</si>
  <si>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</si>
  <si>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</si>
  <si>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</si>
  <si>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</si>
  <si>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</si>
  <si>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</si>
  <si>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</si>
  <si>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</si>
  <si>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</si>
  <si>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</si>
  <si>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</si>
  <si>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</si>
  <si>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</si>
  <si>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</si>
  <si>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</si>
  <si>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</si>
  <si>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</si>
  <si>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</si>
  <si>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</si>
  <si>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</si>
  <si>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</si>
  <si>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</si>
  <si>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</si>
  <si>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</si>
  <si>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</si>
  <si>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</si>
  <si>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</si>
  <si>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</si>
  <si>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</si>
  <si>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</si>
  <si>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</si>
  <si>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</si>
  <si>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</si>
  <si>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</si>
  <si>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</si>
  <si>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</si>
  <si>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</si>
  <si>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</si>
  <si>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</si>
  <si>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</si>
  <si>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</si>
  <si>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</si>
  <si>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</si>
  <si>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</si>
  <si>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</si>
  <si>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</si>
  <si>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</si>
  <si>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</si>
  <si>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</si>
  <si>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</si>
  <si>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</si>
  <si>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</si>
  <si>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</si>
  <si>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</si>
  <si>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</si>
  <si>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</si>
  <si>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</si>
  <si>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</si>
  <si>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</si>
  <si>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</si>
  <si>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</si>
  <si>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</si>
  <si>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</si>
  <si>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</si>
  <si>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</si>
  <si>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</si>
  <si>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</si>
  <si>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</si>
  <si>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</si>
  <si>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</si>
  <si>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</si>
  <si>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</si>
  <si>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</si>
  <si>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</si>
  <si>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</si>
  <si>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</si>
  <si>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</si>
  <si>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</si>
  <si>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</si>
  <si>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</si>
  <si>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</si>
  <si>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</si>
  <si>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</si>
  <si>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</si>
  <si>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</si>
  <si>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</si>
  <si>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</si>
  <si>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</si>
  <si>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</si>
  <si>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</si>
  <si>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</si>
  <si>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</si>
  <si>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</si>
  <si>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</si>
  <si>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</si>
  <si>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</si>
  <si>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</si>
  <si>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</si>
  <si>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</si>
  <si>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</si>
  <si>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</si>
  <si>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</si>
  <si>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</si>
  <si>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</si>
  <si>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</si>
  <si>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</si>
  <si>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</si>
  <si>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</si>
  <si>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</si>
  <si>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</si>
  <si>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</si>
  <si>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</si>
  <si>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</si>
  <si>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</si>
  <si>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</si>
  <si>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</si>
  <si>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</si>
  <si>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</si>
  <si>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</si>
  <si>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</si>
  <si>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</si>
  <si>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</si>
  <si>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</si>
  <si>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</si>
  <si>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</si>
  <si>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</si>
  <si>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</si>
  <si>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</si>
  <si>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</si>
  <si>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</si>
  <si>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</si>
  <si>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</si>
  <si>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</si>
  <si>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</si>
  <si>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</si>
  <si>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</si>
  <si>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</si>
  <si>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</si>
  <si>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</si>
  <si>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</si>
  <si>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</si>
  <si>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</si>
  <si>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</si>
  <si>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</si>
  <si>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</si>
  <si>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</si>
  <si>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</si>
  <si>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</si>
  <si>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</si>
  <si>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</si>
  <si>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</si>
  <si>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</si>
  <si>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</si>
  <si>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</si>
  <si>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</si>
  <si>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</si>
  <si>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</si>
  <si>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</si>
  <si>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</si>
  <si>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</si>
  <si>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</si>
  <si>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</si>
  <si>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</si>
  <si>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</si>
  <si>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</si>
  <si>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</si>
  <si>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</si>
  <si>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</si>
  <si>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</si>
  <si>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</si>
  <si>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</si>
  <si>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</si>
  <si>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</si>
  <si>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</si>
  <si>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</si>
  <si>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</si>
  <si>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</si>
  <si>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</si>
  <si>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</si>
  <si>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</si>
  <si>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</si>
  <si>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</si>
  <si>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</si>
  <si>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</si>
  <si>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</si>
  <si>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</si>
  <si>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</si>
  <si>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</si>
  <si>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</si>
  <si>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</si>
  <si>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</si>
  <si>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</si>
  <si>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</si>
  <si>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</si>
  <si>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</si>
  <si>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</si>
  <si>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</si>
  <si>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</si>
  <si>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</si>
  <si>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</si>
  <si>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</si>
  <si>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</si>
  <si>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</si>
  <si>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</si>
  <si>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</si>
  <si>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</si>
  <si>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</si>
  <si>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</si>
  <si>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</si>
  <si>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</si>
  <si>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</si>
  <si>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</si>
  <si>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</si>
  <si>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</si>
  <si>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</si>
  <si>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</si>
  <si>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</si>
  <si>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</si>
  <si>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</si>
  <si>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</si>
  <si>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</si>
  <si>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</si>
  <si>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</si>
  <si>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</si>
  <si>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</si>
  <si>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</si>
  <si>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</si>
  <si>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</si>
  <si>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</si>
  <si>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</si>
  <si>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</si>
  <si>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</si>
  <si>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</si>
  <si>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</si>
  <si>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</si>
  <si>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</si>
  <si>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</si>
  <si>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</si>
  <si>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</si>
  <si>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</si>
  <si>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</si>
  <si>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</si>
  <si>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</si>
  <si>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</si>
  <si>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</si>
  <si>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</si>
  <si>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</si>
  <si>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</si>
  <si>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</si>
  <si>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</si>
  <si>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</si>
  <si>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</si>
  <si>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</si>
  <si>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</si>
  <si>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</si>
  <si>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</si>
  <si>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</si>
  <si>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</si>
  <si>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</si>
  <si>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</si>
  <si>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</si>
  <si>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</si>
  <si>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</si>
  <si>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</si>
  <si>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</si>
  <si>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</si>
  <si>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</si>
  <si>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</si>
  <si>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</si>
  <si>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</si>
  <si>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</si>
  <si>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</si>
  <si>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</si>
  <si>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</si>
  <si>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</si>
  <si>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</si>
  <si>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</si>
  <si>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</si>
  <si>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</si>
  <si>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</si>
  <si>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</si>
  <si>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</si>
  <si>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</si>
  <si>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</si>
  <si>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</si>
  <si>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</si>
  <si>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</si>
  <si>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</si>
  <si>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</si>
  <si>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</si>
  <si>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</si>
  <si>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</si>
  <si>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</si>
  <si>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</si>
  <si>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</si>
  <si>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</si>
  <si>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</si>
  <si>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</si>
  <si>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</si>
  <si>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</si>
  <si>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</si>
  <si>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</si>
  <si>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</si>
  <si>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</si>
  <si>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</si>
  <si>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</si>
  <si>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</si>
  <si>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</si>
  <si>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</si>
  <si>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</si>
  <si>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</si>
  <si>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</si>
  <si>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</si>
  <si>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</si>
  <si>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</si>
  <si>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</si>
  <si>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</si>
  <si>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</si>
  <si>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</si>
  <si>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</si>
  <si>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</si>
  <si>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</si>
  <si>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</si>
  <si>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</si>
  <si>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</si>
  <si>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</si>
  <si>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</si>
  <si>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</si>
  <si>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</si>
  <si>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</si>
  <si>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</si>
  <si>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</si>
  <si>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</si>
  <si>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</si>
  <si>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</si>
  <si>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</si>
  <si>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</si>
  <si>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</si>
  <si>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</si>
  <si>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</si>
  <si>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</si>
  <si>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</si>
  <si>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</si>
  <si>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</si>
  <si>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</si>
  <si>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</si>
  <si>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</si>
  <si>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</si>
  <si>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</si>
  <si>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</si>
  <si>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</si>
  <si>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</si>
  <si>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</si>
  <si>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</si>
  <si>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</si>
  <si>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</si>
  <si>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</si>
  <si>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</si>
  <si>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</si>
  <si>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</si>
  <si>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</si>
  <si>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</si>
  <si>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</si>
  <si>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</si>
  <si>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</si>
  <si>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</si>
  <si>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</si>
  <si>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</si>
  <si>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</si>
  <si>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</si>
  <si>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</si>
  <si>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</si>
  <si>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</si>
  <si>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</si>
  <si>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</si>
  <si>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</si>
  <si>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</si>
  <si>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</si>
  <si>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</si>
  <si>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</si>
  <si>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</si>
  <si>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</si>
  <si>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</si>
  <si>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</si>
  <si>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</si>
  <si>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</si>
  <si>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</si>
  <si>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</si>
  <si>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</si>
  <si>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</si>
  <si>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</si>
  <si>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</si>
  <si>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</si>
  <si>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</si>
  <si>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</si>
  <si>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</si>
  <si>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</si>
  <si>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</si>
  <si>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</si>
  <si>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</si>
  <si>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</si>
  <si>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</si>
  <si>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</si>
  <si>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</si>
  <si>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</si>
  <si>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</si>
  <si>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</si>
  <si>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</si>
  <si>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</si>
  <si>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</si>
  <si>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</si>
  <si>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</si>
  <si>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</si>
  <si>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</si>
  <si>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</si>
  <si>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</si>
  <si>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</si>
  <si>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</si>
  <si>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</si>
  <si>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</si>
  <si>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</si>
  <si>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</si>
  <si>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</si>
  <si>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</si>
  <si>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</si>
  <si>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</si>
  <si>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</si>
  <si>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</si>
  <si>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</si>
  <si>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</si>
  <si>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</si>
  <si>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</si>
  <si>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</si>
  <si>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</si>
  <si>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</si>
  <si>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</si>
  <si>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</si>
  <si>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</si>
  <si>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</si>
  <si>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</si>
  <si>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</si>
  <si>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</si>
  <si>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</si>
  <si>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</si>
  <si>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</si>
  <si>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</si>
  <si>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</si>
  <si>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</si>
  <si>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</si>
  <si>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</si>
  <si>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</si>
  <si>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</si>
  <si>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</si>
  <si>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</si>
  <si>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</si>
  <si>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</si>
  <si>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</si>
  <si>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</si>
  <si>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</si>
  <si>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</si>
  <si>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</si>
  <si>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</si>
  <si>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</si>
  <si>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</si>
  <si>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</si>
  <si>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</si>
  <si>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</si>
  <si>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</si>
  <si>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</si>
  <si>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</si>
  <si>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</si>
  <si>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</si>
  <si>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</si>
  <si>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</si>
  <si>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</si>
  <si>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</si>
  <si>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</si>
  <si>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</si>
  <si>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</si>
  <si>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</si>
  <si>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</si>
  <si>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</si>
  <si>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</si>
  <si>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</si>
  <si>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</si>
  <si>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</si>
  <si>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</si>
  <si>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</si>
  <si>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</si>
  <si>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</si>
  <si>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</si>
  <si>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</si>
  <si>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</si>
  <si>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</si>
  <si>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</si>
  <si>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</si>
  <si>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</si>
  <si>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</si>
  <si>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</si>
  <si>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</si>
  <si>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</si>
  <si>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</si>
  <si>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</si>
  <si>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</si>
  <si>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</si>
  <si>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</si>
  <si>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</si>
  <si>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</si>
  <si>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</si>
  <si>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</si>
  <si>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</si>
  <si>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</si>
  <si>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</si>
  <si>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</si>
  <si>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</si>
  <si>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</si>
  <si>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</si>
  <si>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</si>
  <si>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</si>
  <si>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</si>
  <si>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</si>
  <si>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</si>
  <si>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</si>
  <si>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</si>
  <si>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</si>
  <si>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</si>
  <si>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</si>
  <si>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</si>
  <si>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</si>
  <si>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</si>
  <si>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</si>
  <si>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</si>
  <si>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</si>
  <si>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</si>
  <si>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</si>
  <si>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</si>
  <si>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</si>
  <si>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</si>
  <si>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</si>
  <si>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</si>
  <si>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</si>
  <si>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</si>
  <si>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</si>
  <si>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</si>
  <si>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</si>
  <si>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</si>
  <si>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</si>
  <si>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</si>
  <si>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</si>
  <si>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</si>
  <si>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</si>
  <si>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</si>
  <si>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</si>
  <si>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</si>
  <si>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</si>
  <si>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</si>
  <si>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</si>
  <si>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</si>
  <si>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</si>
  <si>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</si>
  <si>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</si>
  <si>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</si>
  <si>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</si>
  <si>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</si>
  <si>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</si>
  <si>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</si>
  <si>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</si>
  <si>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</si>
  <si>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</si>
  <si>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</si>
  <si>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</si>
  <si>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</si>
  <si>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</si>
  <si>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</si>
  <si>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</si>
  <si>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</si>
  <si>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</si>
  <si>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</si>
  <si>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</si>
  <si>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</si>
  <si>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</si>
  <si>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</si>
  <si>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</si>
  <si>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</si>
  <si>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</si>
  <si>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</si>
  <si>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</si>
  <si>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</si>
  <si>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</si>
  <si>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</si>
  <si>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</si>
  <si>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</si>
  <si>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</si>
  <si>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</si>
  <si>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</si>
  <si>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</si>
  <si>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</si>
  <si>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</si>
  <si>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</si>
  <si>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</si>
  <si>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</si>
  <si>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</si>
  <si>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</si>
  <si>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</si>
  <si>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</si>
  <si>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</si>
  <si>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</si>
  <si>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</si>
  <si>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</si>
  <si>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</si>
  <si>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</si>
  <si>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</si>
  <si>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</si>
  <si>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</si>
  <si>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</si>
  <si>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</si>
  <si>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</si>
  <si>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</si>
  <si>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</si>
  <si>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</si>
  <si>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</si>
  <si>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</si>
  <si>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</si>
  <si>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</si>
  <si>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</si>
  <si>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</si>
  <si>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</si>
  <si>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</si>
  <si>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</si>
  <si>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</si>
  <si>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</si>
  <si>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</si>
  <si>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</si>
  <si>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</si>
  <si>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</si>
  <si>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</si>
  <si>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</si>
  <si>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</si>
  <si>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</si>
  <si>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</si>
  <si>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</si>
  <si>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</si>
  <si>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</si>
  <si>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</si>
  <si>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</si>
  <si>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</si>
  <si>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</si>
  <si>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</si>
  <si>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</si>
  <si>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</si>
  <si>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</si>
  <si>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</si>
  <si>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</si>
  <si>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</si>
  <si>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</si>
  <si>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</si>
  <si>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</si>
  <si>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</si>
  <si>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</si>
  <si>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</si>
  <si>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</si>
  <si>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</si>
  <si>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</si>
  <si>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</si>
  <si>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</si>
  <si>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</si>
  <si>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</si>
  <si>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</si>
  <si>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</si>
  <si>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</si>
  <si>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</si>
  <si>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</si>
  <si>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</si>
  <si>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</si>
  <si>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</si>
  <si>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</si>
  <si>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</si>
  <si>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</si>
  <si>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</si>
  <si>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</si>
  <si>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</si>
  <si>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</si>
  <si>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</si>
  <si>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</si>
  <si>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</si>
  <si>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</si>
  <si>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</si>
  <si>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</si>
  <si>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</si>
  <si>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</si>
  <si>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</si>
  <si>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</si>
  <si>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</si>
  <si>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</si>
  <si>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</si>
  <si>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</si>
  <si>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</si>
  <si>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</si>
  <si>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</si>
  <si>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</si>
  <si>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</si>
  <si>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</si>
  <si>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</si>
  <si>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</si>
  <si>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</si>
  <si>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</si>
  <si>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</si>
  <si>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</si>
  <si>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</si>
  <si>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</si>
  <si>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</si>
  <si>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</si>
  <si>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</si>
  <si>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</si>
  <si>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</si>
  <si>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</si>
  <si>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</si>
  <si>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</si>
  <si>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</si>
  <si>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</si>
  <si>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</si>
  <si>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</si>
  <si>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</si>
  <si>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</si>
  <si>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</si>
  <si>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</si>
  <si>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</si>
  <si>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</si>
  <si>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</si>
  <si>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</si>
  <si>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</si>
  <si>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</si>
  <si>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</si>
  <si>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</si>
  <si>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</si>
  <si>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</si>
  <si>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</si>
  <si>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</si>
  <si>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</si>
  <si>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</si>
  <si>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</si>
  <si>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</si>
  <si>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</si>
  <si>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</si>
  <si>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</si>
  <si>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</si>
  <si>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</si>
  <si>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</si>
  <si>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</si>
  <si>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</si>
  <si>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</si>
  <si>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</si>
  <si>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</si>
  <si>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</si>
  <si>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</si>
  <si>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</si>
  <si>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</si>
  <si>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</si>
  <si>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</si>
  <si>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</si>
  <si>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</si>
  <si>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</si>
  <si>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</si>
  <si>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</si>
  <si>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</si>
  <si>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</si>
  <si>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</si>
  <si>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</si>
  <si>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</si>
  <si>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</si>
  <si>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</si>
  <si>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</si>
  <si>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</si>
  <si>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</si>
  <si>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</si>
  <si>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</si>
  <si>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</si>
  <si>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</si>
  <si>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</si>
  <si>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</si>
  <si>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</si>
  <si>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</si>
  <si>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</si>
  <si>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</si>
  <si>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</si>
  <si>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</si>
  <si>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</si>
  <si>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</si>
  <si>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</si>
  <si>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</si>
  <si>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</si>
  <si>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</si>
  <si>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</si>
  <si>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</si>
  <si>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</si>
  <si>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</si>
  <si>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</si>
  <si>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</si>
  <si>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</si>
  <si>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</si>
  <si>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</si>
  <si>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</si>
  <si>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</si>
  <si>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</si>
  <si>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</si>
  <si>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</si>
  <si>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</si>
  <si>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</si>
  <si>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</si>
  <si>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</si>
  <si>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</si>
  <si>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</si>
  <si>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</si>
  <si>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</si>
  <si>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</si>
  <si>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</si>
  <si>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</si>
  <si>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</si>
  <si>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</si>
  <si>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</si>
  <si>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</si>
  <si>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</si>
  <si>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</si>
  <si>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</si>
  <si>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</si>
  <si>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</si>
  <si>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</si>
  <si>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</si>
  <si>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</si>
  <si>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</si>
  <si>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</si>
  <si>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</si>
  <si>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</si>
  <si>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</si>
  <si>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</si>
  <si>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</si>
  <si>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</si>
  <si>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</si>
  <si>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</si>
  <si>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</si>
  <si>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</si>
  <si>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</si>
  <si>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</si>
  <si>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</si>
  <si>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</si>
  <si>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</si>
  <si>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</si>
  <si>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</si>
  <si>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</si>
  <si>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</si>
  <si>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</si>
  <si>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</si>
  <si>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</si>
  <si>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</si>
  <si>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</si>
  <si>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</si>
  <si>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</si>
  <si>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</si>
  <si>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</si>
  <si>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</si>
  <si>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</si>
  <si>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</si>
  <si>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</si>
  <si>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</si>
  <si>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</si>
  <si>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</si>
  <si>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</si>
  <si>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</si>
  <si>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</si>
  <si>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</si>
  <si>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</si>
  <si>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</si>
  <si>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</si>
  <si>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</si>
  <si>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</si>
  <si>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</si>
  <si>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</si>
  <si>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</si>
  <si>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</si>
  <si>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</si>
  <si>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</si>
  <si>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</si>
  <si>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</si>
  <si>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</si>
  <si>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</si>
  <si>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</si>
  <si>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</si>
  <si>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</si>
  <si>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</si>
  <si>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</si>
  <si>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</si>
  <si>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</si>
  <si>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</si>
  <si>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</si>
  <si>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</si>
  <si>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</si>
  <si>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</si>
  <si>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</si>
  <si>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</si>
  <si>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</si>
  <si>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</si>
  <si>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</si>
  <si>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</si>
  <si>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</si>
  <si>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</si>
  <si>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</si>
  <si>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</si>
  <si>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</si>
  <si>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</si>
  <si>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</si>
  <si>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</si>
  <si>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</si>
  <si>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</si>
  <si>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</si>
  <si>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</si>
  <si>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</si>
  <si>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</si>
  <si>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</si>
  <si>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</si>
  <si>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</si>
  <si>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</si>
  <si>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</si>
  <si>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</si>
  <si>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</si>
  <si>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</si>
  <si>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</si>
  <si>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</si>
  <si>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</si>
  <si>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</si>
  <si>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</si>
  <si>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</si>
  <si>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</si>
  <si>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</si>
  <si>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</si>
  <si>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</si>
  <si>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</si>
  <si>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</si>
  <si>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</si>
  <si>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</si>
  <si>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</si>
  <si>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</si>
  <si>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</si>
  <si>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</si>
  <si>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</si>
  <si>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</si>
  <si>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</si>
  <si>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</si>
  <si>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</si>
  <si>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</si>
  <si>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</si>
  <si>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</si>
  <si>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</si>
  <si>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</si>
  <si>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</si>
  <si>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</si>
  <si>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</si>
  <si>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</si>
  <si>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</si>
  <si>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</si>
  <si>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</si>
  <si>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</si>
  <si>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</si>
  <si>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</si>
  <si>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</si>
  <si>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</si>
  <si>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</si>
  <si>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</si>
  <si>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</si>
  <si>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</si>
  <si>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</si>
  <si>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</si>
  <si>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</si>
  <si>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</si>
  <si>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</si>
  <si>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</si>
  <si>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</si>
  <si>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</si>
  <si>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</si>
  <si>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</si>
  <si>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</si>
  <si>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</si>
  <si>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</si>
  <si>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</si>
  <si>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</si>
  <si>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</si>
  <si>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</si>
  <si>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</si>
  <si>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</si>
  <si>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</si>
  <si>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</si>
  <si>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</si>
  <si>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</si>
  <si>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</si>
  <si>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</si>
  <si>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</si>
  <si>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</si>
  <si>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</si>
  <si>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</si>
  <si>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</si>
  <si>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</si>
  <si>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</si>
  <si>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</si>
  <si>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</si>
  <si>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</si>
  <si>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</si>
  <si>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</si>
  <si>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</si>
  <si>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</si>
  <si>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</si>
  <si>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</si>
  <si>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</si>
  <si>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</si>
  <si>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</si>
  <si>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</si>
  <si>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</si>
  <si>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</si>
  <si>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</si>
  <si>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</si>
  <si>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</si>
  <si>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</si>
  <si>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</si>
  <si>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</si>
  <si>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</si>
  <si>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</si>
  <si>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</si>
  <si>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</si>
  <si>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</si>
  <si>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</si>
  <si>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</si>
  <si>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</si>
  <si>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</si>
  <si>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</si>
  <si>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</si>
  <si>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</si>
  <si>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</si>
  <si>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</si>
  <si>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</si>
  <si>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</si>
  <si>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</si>
  <si>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</si>
  <si>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</si>
  <si>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</si>
  <si>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</si>
  <si>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</si>
  <si>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</si>
  <si>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</si>
  <si>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</si>
  <si>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</si>
  <si>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</si>
  <si>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</si>
  <si>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</si>
  <si>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</si>
  <si>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</si>
  <si>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</si>
  <si>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</si>
  <si>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</si>
  <si>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</si>
  <si>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</si>
  <si>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</si>
  <si>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</si>
  <si>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</si>
  <si>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</si>
  <si>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</si>
  <si>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</si>
  <si>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</si>
  <si>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</si>
  <si>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</si>
  <si>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</si>
  <si>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</si>
  <si>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</si>
  <si>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</si>
  <si>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</si>
  <si>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</si>
  <si>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</si>
  <si>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</si>
  <si>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</si>
  <si>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</si>
  <si>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</si>
  <si>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</si>
  <si>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</si>
  <si>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</si>
  <si>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</si>
  <si>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</si>
  <si>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</si>
  <si>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</si>
  <si>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</si>
  <si>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</si>
  <si>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</si>
  <si>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</si>
  <si>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</si>
  <si>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</si>
  <si>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</si>
  <si>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</si>
  <si>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</si>
  <si>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</si>
  <si>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</si>
  <si>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</si>
  <si>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</si>
  <si>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</si>
  <si>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</si>
  <si>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</si>
  <si>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</si>
  <si>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</si>
  <si>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</si>
  <si>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</si>
  <si>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</si>
  <si>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</si>
  <si>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</si>
  <si>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</si>
  <si>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</si>
  <si>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</si>
  <si>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</si>
  <si>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</si>
  <si>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</si>
  <si>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</si>
  <si>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</si>
  <si>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</si>
  <si>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</si>
  <si>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</si>
  <si>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</si>
  <si>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</si>
  <si>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</si>
  <si>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</si>
  <si>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</si>
  <si>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</si>
  <si>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</si>
  <si>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</si>
  <si>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</si>
  <si>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</si>
  <si>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</si>
  <si>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</si>
  <si>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</si>
  <si>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</si>
  <si>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</si>
  <si>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</si>
  <si>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</si>
  <si>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</si>
  <si>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</si>
  <si>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</si>
  <si>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</si>
  <si>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</si>
  <si>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</si>
  <si>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</si>
  <si>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</si>
  <si>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</si>
  <si>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</si>
  <si>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</si>
  <si>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</si>
  <si>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</si>
  <si>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</si>
  <si>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</si>
  <si>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</si>
  <si>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</si>
  <si>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</si>
  <si>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</si>
  <si>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</si>
  <si>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</si>
  <si>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</si>
  <si>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</si>
  <si>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</si>
  <si>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</si>
  <si>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</si>
  <si>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</si>
  <si>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</si>
  <si>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</si>
  <si>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</si>
  <si>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</si>
  <si>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</si>
  <si>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</si>
  <si>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</si>
  <si>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</si>
  <si>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</si>
  <si>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</si>
  <si>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</si>
  <si>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</si>
  <si>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</si>
  <si>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</si>
  <si>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</si>
  <si>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</si>
  <si>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</si>
  <si>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</si>
  <si>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</si>
  <si>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</si>
  <si>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</si>
  <si>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</si>
  <si>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</si>
  <si>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</si>
  <si>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</si>
  <si>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</si>
  <si>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</si>
  <si>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</si>
  <si>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</si>
  <si>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</si>
  <si>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</si>
  <si>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</si>
  <si>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</si>
  <si>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</si>
  <si>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</si>
  <si>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</si>
  <si>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</si>
  <si>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</si>
  <si>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</si>
  <si>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</si>
  <si>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</si>
  <si>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</si>
  <si>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</si>
  <si>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</si>
  <si>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</si>
  <si>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</si>
  <si>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</si>
  <si>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</si>
  <si>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</si>
  <si>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</si>
  <si>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</si>
  <si>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</si>
  <si>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</si>
  <si>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</si>
  <si>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</si>
  <si>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</si>
  <si>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</si>
  <si>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</si>
  <si>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</si>
  <si>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</si>
  <si>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</si>
  <si>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</si>
  <si>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</si>
  <si>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</si>
  <si>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</si>
  <si>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</si>
  <si>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</si>
  <si>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</si>
  <si>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</si>
  <si>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</si>
  <si>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</si>
  <si>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</si>
  <si>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</si>
  <si>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</si>
  <si>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</si>
  <si>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</si>
  <si>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</si>
  <si>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</si>
  <si>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</si>
  <si>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</si>
  <si>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</si>
  <si>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</si>
  <si>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</si>
  <si>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</si>
  <si>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</si>
  <si>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</si>
  <si>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</si>
  <si>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</si>
  <si>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</si>
  <si>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</si>
  <si>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</si>
  <si>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</si>
  <si>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</si>
  <si>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</si>
  <si>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</si>
  <si>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</si>
  <si>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</si>
  <si>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</si>
  <si>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</si>
  <si>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</si>
  <si>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</si>
  <si>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</si>
  <si>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</si>
  <si>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</si>
  <si>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</si>
  <si>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</si>
  <si>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</si>
  <si>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</si>
  <si>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</si>
  <si>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</si>
  <si>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</si>
  <si>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</si>
  <si>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</si>
  <si>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</si>
  <si>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</si>
  <si>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</si>
  <si>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</si>
  <si>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</si>
  <si>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</si>
  <si>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</si>
  <si>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</si>
  <si>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</si>
  <si>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</si>
  <si>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</si>
  <si>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</si>
  <si>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</si>
  <si>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</si>
  <si>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</si>
  <si>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</si>
  <si>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</si>
  <si>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</si>
  <si>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</si>
  <si>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</si>
  <si>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</si>
  <si>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</si>
  <si>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</si>
  <si>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</si>
  <si>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</si>
  <si>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</si>
  <si>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</si>
  <si>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</si>
  <si>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</si>
  <si>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</si>
  <si>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</si>
  <si>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</si>
  <si>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</si>
  <si>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</si>
  <si>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</si>
  <si>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</si>
  <si>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</si>
  <si>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</si>
  <si>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</si>
  <si>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</si>
  <si>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</si>
  <si>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</si>
  <si>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</si>
  <si>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</si>
  <si>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</si>
  <si>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</si>
  <si>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</si>
  <si>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</si>
  <si>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</si>
  <si>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</si>
  <si>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</si>
  <si>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</si>
  <si>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</si>
  <si>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</si>
  <si>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</si>
  <si>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</si>
  <si>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</si>
  <si>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</si>
  <si>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</si>
  <si>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</si>
  <si>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</si>
  <si>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</si>
  <si>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</si>
  <si>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</si>
  <si>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</si>
  <si>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</si>
  <si>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</si>
  <si>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</si>
  <si>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</si>
  <si>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</si>
  <si>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</si>
  <si>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</si>
  <si>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</si>
  <si>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</si>
  <si>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</si>
  <si>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</si>
  <si>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</si>
  <si>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</si>
  <si>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</si>
  <si>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</si>
  <si>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</si>
  <si>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</si>
  <si>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</si>
  <si>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</si>
  <si>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</si>
  <si>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</si>
  <si>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</si>
  <si>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</si>
  <si>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</si>
  <si>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</si>
  <si>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</si>
  <si>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</si>
  <si>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</si>
  <si>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</si>
  <si>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</si>
  <si>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</si>
  <si>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</si>
  <si>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</si>
  <si>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</si>
  <si>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</si>
  <si>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</si>
  <si>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</si>
  <si>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</si>
  <si>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</si>
  <si>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</si>
  <si>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</si>
  <si>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</si>
  <si>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</si>
  <si>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</si>
  <si>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</si>
  <si>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</si>
  <si>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</si>
  <si>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</si>
  <si>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</si>
  <si>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</si>
  <si>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</si>
  <si>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</si>
  <si>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</si>
  <si>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</si>
  <si>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</si>
  <si>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</si>
  <si>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</si>
  <si>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</si>
  <si>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</si>
  <si>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</si>
  <si>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</si>
  <si>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</si>
  <si>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</si>
  <si>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</si>
  <si>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</si>
  <si>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</si>
  <si>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</si>
  <si>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</si>
  <si>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</si>
  <si>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</si>
  <si>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</si>
  <si>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</si>
  <si>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</si>
  <si>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</si>
  <si>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</si>
  <si>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</si>
  <si>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</si>
  <si>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</si>
  <si>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</si>
  <si>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</si>
  <si>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</si>
  <si>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</si>
  <si>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</si>
  <si>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</si>
  <si>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</si>
  <si>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</si>
  <si>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</si>
  <si>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</si>
  <si>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</si>
  <si>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</si>
  <si>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</si>
  <si>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</si>
  <si>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</si>
  <si>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</si>
  <si>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</si>
  <si>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</si>
  <si>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</si>
  <si>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</si>
  <si>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</si>
  <si>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</si>
  <si>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</si>
  <si>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</si>
  <si>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</si>
  <si>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</si>
  <si>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</si>
  <si>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</si>
  <si>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</si>
  <si>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</si>
  <si>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</si>
  <si>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</si>
  <si>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</si>
  <si>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</si>
  <si>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</si>
  <si>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</si>
  <si>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</si>
  <si>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</si>
  <si>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</si>
  <si>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</si>
  <si>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</si>
  <si>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</si>
  <si>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</si>
  <si>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</si>
  <si>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</si>
  <si>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</si>
  <si>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</si>
  <si>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</si>
  <si>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</si>
  <si>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</si>
  <si>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</si>
  <si>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</si>
  <si>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</si>
  <si>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</si>
  <si>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</si>
  <si>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</si>
  <si>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</si>
  <si>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</si>
  <si>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</si>
  <si>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</si>
  <si>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</si>
  <si>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</si>
  <si>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</si>
  <si>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</si>
  <si>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</si>
  <si>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</si>
  <si>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</si>
  <si>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</si>
  <si>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</si>
  <si>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</si>
  <si>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</si>
  <si>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</si>
  <si>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</si>
  <si>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</si>
  <si>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</si>
  <si>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</si>
  <si>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</si>
  <si>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</si>
  <si>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</si>
  <si>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</si>
  <si>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</si>
  <si>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</si>
  <si>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</si>
  <si>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</si>
  <si>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</si>
  <si>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</si>
  <si>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</si>
  <si>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</si>
  <si>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</si>
  <si>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</si>
  <si>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</si>
  <si>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</si>
  <si>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</si>
  <si>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</si>
  <si>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</si>
  <si>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</si>
  <si>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</si>
  <si>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</si>
  <si>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</si>
  <si>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</si>
  <si>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</si>
  <si>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</si>
  <si>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</si>
  <si>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</si>
  <si>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</si>
  <si>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</si>
  <si>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</si>
  <si>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</si>
  <si>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</si>
  <si>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</si>
  <si>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</si>
  <si>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</si>
  <si>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</si>
  <si>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</si>
  <si>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</si>
  <si>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</si>
  <si>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</si>
  <si>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</si>
  <si>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</si>
  <si>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</si>
  <si>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</si>
  <si>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</si>
  <si>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</si>
  <si>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</si>
  <si>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</si>
  <si>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</si>
  <si>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</si>
  <si>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</si>
  <si>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</si>
  <si>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</si>
  <si>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</si>
  <si>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</si>
  <si>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</si>
  <si>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</si>
  <si>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</si>
  <si>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</si>
  <si>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</si>
  <si>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</si>
  <si>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</si>
  <si>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</si>
  <si>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</si>
  <si>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</si>
  <si>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</si>
  <si>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</si>
  <si>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</si>
  <si>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</si>
  <si>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</si>
  <si>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</si>
  <si>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</si>
  <si>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</si>
  <si>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</si>
  <si>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</si>
  <si>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</si>
  <si>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</si>
  <si>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</si>
  <si>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</si>
  <si>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</si>
  <si>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</si>
  <si>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</si>
  <si>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</si>
  <si>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</si>
  <si>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</si>
  <si>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</si>
  <si>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</si>
  <si>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</si>
  <si>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</si>
  <si>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</si>
  <si>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</si>
  <si>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</si>
  <si>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</si>
  <si>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</si>
  <si>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</si>
  <si>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</si>
  <si>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</si>
  <si>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</si>
  <si>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</si>
  <si>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</si>
  <si>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</si>
  <si>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</si>
  <si>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</si>
  <si>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</si>
  <si>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</si>
  <si>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</si>
  <si>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</si>
  <si>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</si>
  <si>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</si>
  <si>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</si>
  <si>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</si>
  <si>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</si>
  <si>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</si>
  <si>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</si>
  <si>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</si>
  <si>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</si>
  <si>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</si>
  <si>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</si>
  <si>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</si>
  <si>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</si>
  <si>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</si>
  <si>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</si>
  <si>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</si>
  <si>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</si>
  <si>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</si>
  <si>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</si>
  <si>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</si>
  <si>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</si>
  <si>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</si>
  <si>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</si>
  <si>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</si>
  <si>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</si>
  <si>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</si>
  <si>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</si>
  <si>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</si>
  <si>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</si>
  <si>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</si>
  <si>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</si>
  <si>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</si>
  <si>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</si>
  <si>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</si>
  <si>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</si>
  <si>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</si>
  <si>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</si>
  <si>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</si>
  <si>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</si>
  <si>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</si>
  <si>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</si>
  <si>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</si>
  <si>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</si>
  <si>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</si>
  <si>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</si>
  <si>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</si>
  <si>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</si>
  <si>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</si>
  <si>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</si>
  <si>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</si>
  <si>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</si>
  <si>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</si>
  <si>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</si>
  <si>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</si>
  <si>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</si>
  <si>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</si>
  <si>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</si>
  <si>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</si>
  <si>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</si>
  <si>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</si>
  <si>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</si>
  <si>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</si>
  <si>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</si>
  <si>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</si>
  <si>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</si>
  <si>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</si>
  <si>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</si>
  <si>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</si>
  <si>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</si>
  <si>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</si>
  <si>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</si>
  <si>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</si>
  <si>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</si>
  <si>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</si>
  <si>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</si>
  <si>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</si>
  <si>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</si>
  <si>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</si>
  <si>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</si>
  <si>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</si>
  <si>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</si>
  <si>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</si>
  <si>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</si>
  <si>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</si>
  <si>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</si>
  <si>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</si>
  <si>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</si>
  <si>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</si>
  <si>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</si>
  <si>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</si>
  <si>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</si>
  <si>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</si>
  <si>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</si>
  <si>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</si>
  <si>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</si>
  <si>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</si>
  <si>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</si>
  <si>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</si>
  <si>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</si>
  <si>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</si>
  <si>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</si>
  <si>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</si>
  <si>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</si>
  <si>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</si>
  <si>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</si>
  <si>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</si>
  <si>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</si>
  <si>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</si>
  <si>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</si>
  <si>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</si>
  <si>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</si>
  <si>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</si>
  <si>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</si>
  <si>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</si>
  <si>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</si>
  <si>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</si>
  <si>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</si>
  <si>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</si>
  <si>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</si>
  <si>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</si>
  <si>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</si>
  <si>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</si>
  <si>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</si>
  <si>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</si>
  <si>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</si>
  <si>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</si>
  <si>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</si>
  <si>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</si>
  <si>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</si>
  <si>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</si>
  <si>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</si>
  <si>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</si>
  <si>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</si>
  <si>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</si>
  <si>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</si>
  <si>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</si>
  <si>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</si>
  <si>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</si>
  <si>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</si>
  <si>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</si>
  <si>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</si>
  <si>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</si>
  <si>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</si>
  <si>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</si>
  <si>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</si>
  <si>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</si>
  <si>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</si>
  <si>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</si>
  <si>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</si>
  <si>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</si>
  <si>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</si>
  <si>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</si>
  <si>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</si>
  <si>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</si>
  <si>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</si>
  <si>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</si>
  <si>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</si>
  <si>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</si>
  <si>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</si>
  <si>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</si>
  <si>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</si>
  <si>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</si>
  <si>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</si>
  <si>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</si>
  <si>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</si>
  <si>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</si>
  <si>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</si>
  <si>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</si>
  <si>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</si>
  <si>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</si>
  <si>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</si>
  <si>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</si>
  <si>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</si>
  <si>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</si>
  <si>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</si>
  <si>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</si>
  <si>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</si>
  <si>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</si>
  <si>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</si>
  <si>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</si>
  <si>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</si>
  <si>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</si>
  <si>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</si>
  <si>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</si>
  <si>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</si>
  <si>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</si>
  <si>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</si>
  <si>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</si>
  <si>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</si>
  <si>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</si>
  <si>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</si>
  <si>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</si>
  <si>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</si>
  <si>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</si>
  <si>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</si>
  <si>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</si>
  <si>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</si>
  <si>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</si>
  <si>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</si>
  <si>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</si>
  <si>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</si>
  <si>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</si>
  <si>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</si>
  <si>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</si>
  <si>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</si>
  <si>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</si>
  <si>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</si>
  <si>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</si>
  <si>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</si>
  <si>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</si>
  <si>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</si>
  <si>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</si>
  <si>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</si>
  <si>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</si>
  <si>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</si>
  <si>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</si>
  <si>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</si>
  <si>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</si>
  <si>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</si>
  <si>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</si>
  <si>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</si>
  <si>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</si>
  <si>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</si>
  <si>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</si>
  <si>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</si>
  <si>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</si>
  <si>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</si>
  <si>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</si>
  <si>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</si>
  <si>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</si>
  <si>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</si>
  <si>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</si>
  <si>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</si>
  <si>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</si>
  <si>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</si>
  <si>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</si>
  <si>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</si>
  <si>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</si>
  <si>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</si>
  <si>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</si>
  <si>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</si>
  <si>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</si>
  <si>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</si>
  <si>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</si>
  <si>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</si>
  <si>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</si>
  <si>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</si>
  <si>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</si>
  <si>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</si>
  <si>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</si>
  <si>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</si>
  <si>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</si>
  <si>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</si>
  <si>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</si>
  <si>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</si>
  <si>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</si>
  <si>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</si>
  <si>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</si>
  <si>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</si>
  <si>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</si>
  <si>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</si>
  <si>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</si>
  <si>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</si>
  <si>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</si>
  <si>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</si>
  <si>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</si>
  <si>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</si>
  <si>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</si>
  <si>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</si>
  <si>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</si>
  <si>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</si>
  <si>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</si>
  <si>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</si>
  <si>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</si>
  <si>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</si>
  <si>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</si>
  <si>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</si>
  <si>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</si>
  <si>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</si>
  <si>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</si>
  <si>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</si>
  <si>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</si>
  <si>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</si>
  <si>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</si>
  <si>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</si>
  <si>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</si>
  <si>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</si>
  <si>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</si>
  <si>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</si>
  <si>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</si>
  <si>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</si>
  <si>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</si>
  <si>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</si>
  <si>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</si>
  <si>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</si>
  <si>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</si>
  <si>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</si>
  <si>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</si>
  <si>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</si>
  <si>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</si>
  <si>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</si>
  <si>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</si>
  <si>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</si>
  <si>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</si>
  <si>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</si>
  <si>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</si>
  <si>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</si>
  <si>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</si>
  <si>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</si>
  <si>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</si>
  <si>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</si>
  <si>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</si>
  <si>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</si>
  <si>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</si>
  <si>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</si>
  <si>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</si>
  <si>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</si>
  <si>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</si>
  <si>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</si>
  <si>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</si>
  <si>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</si>
  <si>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</si>
  <si>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</si>
  <si>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</si>
  <si>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</si>
  <si>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</si>
  <si>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</si>
  <si>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</si>
  <si>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</si>
  <si>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</si>
  <si>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</si>
  <si>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</si>
  <si>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</si>
  <si>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</si>
  <si>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</si>
  <si>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</si>
  <si>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</si>
  <si>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</si>
  <si>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</si>
  <si>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</si>
  <si>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</si>
  <si>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</si>
  <si>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</si>
  <si>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</si>
  <si>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</si>
  <si>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</si>
  <si>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</si>
  <si>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</si>
  <si>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</si>
  <si>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</si>
  <si>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</si>
  <si>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</si>
  <si>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</si>
  <si>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</si>
  <si>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</si>
  <si>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</si>
  <si>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</si>
  <si>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</si>
  <si>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</si>
  <si>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</si>
  <si>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</si>
  <si>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</si>
  <si>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</si>
  <si>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</si>
  <si>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</si>
  <si>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</si>
  <si>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</si>
  <si>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</si>
  <si>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</si>
  <si>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</si>
  <si>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</si>
  <si>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</si>
  <si>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</si>
  <si>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</si>
  <si>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</si>
  <si>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</si>
  <si>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</si>
  <si>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</si>
  <si>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</si>
  <si>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</si>
  <si>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</si>
  <si>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</si>
  <si>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</si>
  <si>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</si>
  <si>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</si>
  <si>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</si>
  <si>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</si>
  <si>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</si>
  <si>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</si>
  <si>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</si>
  <si>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</si>
  <si>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</si>
  <si>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</si>
  <si>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</si>
  <si>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</si>
  <si>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</si>
  <si>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</si>
  <si>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</si>
  <si>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</si>
  <si>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</si>
  <si>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</si>
  <si>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</si>
  <si>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</si>
  <si>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</si>
  <si>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</si>
  <si>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</si>
  <si>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</si>
  <si>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</si>
  <si>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</si>
  <si>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</si>
  <si>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</si>
  <si>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</si>
  <si>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</si>
  <si>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</si>
  <si>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</si>
  <si>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</si>
  <si>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</si>
  <si>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</si>
  <si>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</si>
  <si>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</si>
  <si>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</si>
  <si>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</si>
  <si>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</si>
  <si>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</si>
  <si>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</si>
  <si>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</si>
  <si>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</si>
  <si>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</si>
  <si>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</si>
  <si>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</si>
  <si>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</si>
  <si>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</si>
  <si>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</si>
  <si>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</si>
  <si>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</si>
  <si>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</si>
  <si>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</si>
  <si>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</si>
  <si>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</si>
  <si>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</si>
  <si>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</si>
  <si>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</si>
  <si>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</si>
  <si>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</si>
  <si>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</si>
  <si>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</si>
  <si>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</si>
  <si>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</si>
  <si>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</si>
  <si>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</si>
  <si>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</si>
  <si>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</si>
  <si>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</si>
  <si>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</si>
  <si>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</si>
  <si>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</si>
  <si>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</si>
  <si>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</si>
  <si>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</si>
  <si>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</si>
  <si>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</si>
  <si>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</si>
  <si>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</si>
  <si>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</si>
  <si>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</si>
  <si>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</si>
  <si>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</si>
  <si>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</si>
  <si>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</si>
  <si>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</si>
  <si>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</si>
  <si>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</si>
  <si>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</si>
  <si>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</si>
  <si>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</si>
  <si>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</si>
  <si>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</si>
  <si>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</si>
  <si>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</si>
  <si>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</si>
  <si>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</si>
  <si>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</si>
  <si>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</si>
  <si>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</si>
  <si>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</si>
  <si>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</si>
  <si>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</si>
  <si>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</si>
  <si>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</si>
  <si>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</si>
  <si>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</si>
  <si>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</si>
  <si>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</si>
  <si>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</si>
  <si>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</si>
  <si>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</si>
  <si>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</si>
  <si>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</si>
  <si>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</si>
  <si>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</si>
  <si>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</si>
  <si>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</si>
  <si>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</si>
  <si>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</si>
  <si>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</si>
  <si>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</si>
  <si>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</si>
  <si>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</si>
  <si>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</si>
  <si>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</si>
  <si>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</si>
  <si>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</si>
  <si>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</si>
  <si>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</si>
  <si>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</si>
  <si>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</si>
  <si>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</si>
  <si>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</si>
  <si>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</si>
  <si>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</si>
  <si>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</si>
  <si>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</si>
  <si>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</si>
  <si>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</si>
  <si>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</si>
  <si>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</si>
  <si>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</si>
  <si>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</si>
  <si>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</si>
  <si>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</si>
  <si>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</si>
  <si>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</si>
  <si>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</si>
  <si>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</si>
  <si>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</si>
  <si>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</si>
  <si>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</si>
  <si>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</si>
  <si>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</si>
  <si>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</si>
  <si>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</si>
  <si>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</si>
  <si>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</si>
  <si>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</si>
  <si>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</si>
  <si>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</si>
  <si>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</si>
  <si>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</si>
  <si>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</si>
  <si>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</si>
  <si>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</si>
  <si>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</si>
  <si>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</si>
  <si>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</si>
  <si>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</si>
  <si>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</si>
  <si>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</si>
  <si>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</si>
  <si>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</si>
  <si>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</si>
  <si>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</si>
  <si>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</si>
  <si>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</si>
  <si>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</si>
  <si>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</si>
  <si>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</si>
  <si>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</si>
  <si>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</si>
  <si>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</si>
  <si>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</si>
  <si>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</si>
  <si>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</si>
  <si>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</si>
  <si>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</si>
  <si>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</si>
  <si>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</si>
  <si>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</si>
  <si>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</si>
  <si>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</si>
  <si>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</si>
  <si>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</si>
  <si>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</si>
  <si>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</si>
  <si>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</si>
  <si>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</si>
  <si>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</si>
  <si>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</si>
  <si>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</si>
  <si>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</si>
  <si>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</si>
  <si>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</si>
  <si>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</si>
  <si>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</si>
  <si>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</si>
  <si>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</si>
  <si>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</si>
  <si>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</si>
  <si>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</si>
  <si>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</si>
  <si>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</si>
  <si>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</si>
  <si>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</si>
  <si>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</si>
  <si>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</si>
  <si>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</si>
  <si>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</si>
  <si>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</si>
  <si>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</si>
  <si>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</si>
  <si>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</si>
  <si>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</si>
  <si>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</si>
  <si>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</si>
  <si>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</si>
  <si>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</si>
  <si>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</si>
  <si>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</si>
  <si>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</si>
  <si>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</si>
  <si>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</si>
  <si>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</si>
  <si>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</si>
  <si>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</si>
  <si>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</si>
  <si>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</si>
  <si>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</si>
  <si>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</si>
  <si>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</si>
  <si>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</si>
  <si>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</si>
  <si>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</si>
  <si>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</si>
  <si>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</si>
  <si>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</si>
  <si>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</si>
  <si>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</si>
  <si>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</si>
  <si>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</si>
  <si>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</si>
  <si>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</si>
  <si>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</si>
  <si>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</si>
  <si>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</si>
  <si>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</si>
  <si>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</si>
  <si>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</si>
  <si>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</si>
  <si>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</si>
  <si>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</si>
  <si>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</si>
  <si>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</si>
  <si>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</si>
  <si>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</si>
  <si>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</si>
  <si>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</si>
  <si>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</si>
  <si>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</si>
  <si>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</si>
  <si>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</si>
  <si>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</si>
  <si>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</si>
  <si>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</si>
  <si>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</si>
  <si>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</si>
  <si>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</si>
  <si>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</si>
  <si>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</si>
  <si>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</si>
  <si>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</si>
  <si>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</si>
  <si>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</si>
  <si>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</si>
  <si>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</si>
  <si>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</si>
  <si>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</si>
  <si>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</si>
  <si>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</si>
  <si>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</si>
  <si>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</si>
  <si>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</si>
  <si>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</si>
  <si>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</si>
  <si>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</si>
  <si>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</si>
  <si>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</si>
  <si>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</si>
  <si>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</si>
  <si>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</si>
  <si>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</si>
  <si>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</si>
  <si>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</si>
  <si>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</si>
  <si>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</si>
  <si>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</si>
  <si>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</si>
  <si>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</si>
  <si>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</si>
  <si>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</si>
  <si>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</si>
  <si>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</si>
  <si>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</si>
  <si>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</si>
  <si>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</si>
  <si>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</si>
  <si>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</si>
  <si>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</si>
  <si>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</si>
  <si>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</si>
  <si>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</si>
  <si>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</si>
  <si>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</si>
  <si>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</si>
  <si>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</si>
  <si>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</si>
  <si>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</si>
  <si>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</si>
  <si>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</si>
  <si>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</si>
  <si>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</si>
  <si>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</si>
  <si>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</si>
  <si>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</si>
  <si>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</si>
  <si>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</si>
  <si>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</si>
  <si>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</si>
  <si>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</si>
  <si>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</si>
  <si>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</si>
  <si>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</si>
  <si>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</si>
  <si>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</si>
  <si>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</si>
  <si>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</si>
  <si>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</si>
  <si>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</si>
  <si>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</si>
  <si>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</si>
  <si>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</si>
  <si>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</si>
  <si>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</si>
  <si>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</si>
  <si>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</si>
  <si>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</si>
  <si>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</si>
  <si>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</si>
  <si>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</si>
  <si>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</si>
  <si>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</si>
  <si>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</si>
  <si>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</si>
  <si>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</si>
  <si>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</si>
  <si>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</si>
  <si>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</si>
  <si>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</si>
  <si>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</si>
  <si>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</si>
  <si>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</si>
  <si>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</si>
  <si>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</si>
  <si>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</si>
  <si>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</si>
  <si>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</si>
  <si>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</si>
  <si>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</si>
  <si>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</si>
  <si>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</si>
  <si>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</si>
  <si>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</si>
  <si>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</si>
  <si>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</si>
  <si>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</si>
  <si>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</si>
  <si>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</si>
  <si>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</si>
  <si>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</si>
  <si>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</si>
  <si>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</si>
  <si>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</si>
  <si>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</si>
  <si>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</si>
  <si>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</si>
  <si>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</si>
  <si>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</si>
  <si>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</si>
  <si>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</si>
  <si>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</si>
  <si>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</si>
  <si>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</si>
  <si>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</si>
  <si>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</si>
  <si>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</si>
  <si>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</si>
  <si>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</si>
  <si>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</si>
  <si>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</si>
  <si>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</si>
  <si>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</si>
  <si>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</si>
  <si>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</si>
  <si>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</si>
  <si>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</si>
  <si>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</si>
  <si>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</si>
  <si>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</si>
  <si>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</si>
  <si>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</si>
  <si>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</si>
  <si>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</si>
  <si>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</si>
  <si>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</si>
  <si>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</si>
  <si>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</si>
  <si>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</si>
  <si>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</si>
  <si>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</si>
  <si>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</si>
  <si>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</si>
  <si>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</si>
  <si>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</si>
  <si>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</si>
  <si>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</si>
  <si>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</si>
  <si>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</si>
  <si>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</si>
  <si>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</si>
  <si>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</si>
  <si>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</si>
  <si>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</si>
  <si>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</si>
  <si>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</si>
  <si>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</si>
  <si>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</si>
  <si>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</si>
  <si>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</si>
  <si>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</si>
  <si>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</si>
  <si>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</si>
  <si>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</si>
  <si>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</si>
  <si>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</si>
  <si>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</si>
  <si>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</si>
  <si>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</si>
  <si>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</si>
  <si>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</si>
  <si>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</si>
  <si>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</si>
  <si>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</si>
  <si>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</si>
  <si>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</si>
  <si>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</si>
  <si>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</si>
  <si>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</si>
  <si>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</si>
  <si>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</si>
  <si>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</si>
  <si>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</si>
  <si>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</si>
  <si>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</si>
  <si>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</si>
  <si>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</si>
  <si>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</si>
  <si>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</si>
  <si>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</si>
  <si>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</si>
  <si>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</si>
  <si>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</si>
  <si>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</si>
  <si>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</si>
  <si>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</si>
  <si>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</si>
  <si>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</si>
  <si>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</si>
  <si>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</si>
  <si>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</si>
  <si>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</si>
  <si>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</si>
  <si>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</si>
  <si>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</si>
  <si>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</si>
  <si>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</si>
  <si>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</si>
  <si>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</si>
  <si>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</si>
  <si>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</si>
  <si>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</si>
  <si>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</si>
  <si>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</si>
  <si>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</si>
  <si>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</si>
  <si>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</si>
  <si>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</si>
  <si>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</si>
  <si>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</si>
  <si>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</si>
  <si>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</si>
  <si>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</si>
  <si>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</si>
  <si>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</si>
  <si>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</si>
  <si>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</si>
  <si>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</si>
  <si>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</si>
  <si>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</si>
  <si>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</si>
  <si>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</si>
  <si>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</si>
  <si>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</si>
  <si>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</si>
  <si>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</si>
  <si>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</si>
  <si>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</si>
  <si>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</si>
  <si>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</si>
  <si>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</si>
  <si>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</si>
  <si>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</si>
  <si>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</si>
  <si>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</si>
  <si>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</si>
  <si>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</si>
  <si>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</si>
  <si>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</si>
  <si>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</si>
  <si>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</si>
  <si>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</si>
  <si>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</si>
  <si>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</si>
  <si>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</si>
  <si>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</si>
  <si>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</si>
  <si>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</si>
  <si>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</si>
  <si>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</si>
  <si>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</si>
  <si>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</si>
  <si>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</si>
  <si>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</si>
  <si>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</si>
  <si>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</si>
  <si>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</si>
  <si>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</si>
  <si>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</si>
  <si>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</si>
  <si>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</si>
  <si>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</si>
  <si>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</si>
  <si>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</si>
  <si>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</si>
  <si>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</si>
  <si>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</si>
  <si>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</si>
  <si>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</si>
  <si>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</si>
  <si>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</si>
  <si>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</si>
  <si>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</si>
  <si>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</si>
  <si>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</si>
  <si>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</si>
  <si>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</si>
  <si>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</si>
  <si>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</si>
  <si>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</si>
  <si>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</si>
  <si>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</si>
  <si>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</si>
  <si>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</si>
  <si>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</si>
  <si>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</si>
  <si>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</si>
  <si>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</si>
  <si>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</si>
  <si>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</si>
  <si>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</si>
  <si>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</si>
  <si>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</si>
  <si>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</si>
  <si>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</si>
  <si>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</si>
  <si>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</si>
  <si>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</si>
  <si>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</si>
  <si>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</si>
  <si>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</si>
  <si>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</si>
  <si>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</si>
  <si>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</si>
  <si>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</si>
  <si>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</si>
  <si>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</si>
  <si>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</si>
  <si>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</si>
  <si>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</si>
  <si>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</si>
  <si>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</si>
  <si>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</si>
  <si>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</si>
  <si>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</si>
  <si>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</si>
  <si>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</si>
  <si>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</si>
  <si>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</si>
  <si>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</si>
  <si>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</si>
  <si>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</si>
  <si>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</si>
  <si>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</si>
  <si>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</si>
  <si>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</si>
  <si>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</si>
  <si>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</si>
  <si>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</si>
  <si>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</si>
  <si>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</si>
  <si>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</si>
  <si>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</si>
  <si>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</si>
  <si>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</si>
  <si>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</si>
  <si>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</si>
  <si>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</si>
  <si>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</si>
  <si>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</si>
  <si>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</si>
  <si>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</si>
  <si>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</si>
  <si>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</si>
  <si>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</si>
  <si>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</si>
  <si>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</si>
  <si>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</si>
  <si>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</si>
  <si>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</si>
  <si>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</si>
  <si>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</si>
  <si>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</si>
  <si>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</si>
  <si>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</si>
  <si>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</si>
  <si>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</si>
  <si>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</si>
  <si>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</si>
  <si>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</si>
  <si>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</si>
  <si>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</si>
  <si>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</si>
  <si>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</si>
  <si>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</si>
  <si>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</si>
  <si>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</si>
  <si>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</si>
  <si>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</si>
  <si>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</si>
  <si>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</si>
  <si>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</si>
  <si>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</si>
  <si>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</si>
  <si>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</si>
  <si>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</si>
  <si>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</si>
  <si>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</si>
  <si>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</si>
  <si>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</si>
  <si>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</si>
  <si>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</si>
  <si>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</si>
  <si>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</si>
  <si>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</si>
  <si>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</si>
  <si>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</si>
  <si>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</si>
  <si>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</si>
  <si>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</si>
  <si>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</si>
  <si>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</si>
  <si>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</si>
  <si>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</si>
  <si>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</si>
  <si>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</si>
  <si>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</si>
  <si>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</si>
  <si>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</si>
  <si>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</si>
  <si>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</si>
  <si>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</si>
  <si>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</si>
  <si>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</si>
  <si>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</si>
  <si>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</si>
  <si>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</si>
  <si>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</si>
  <si>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</si>
  <si>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</si>
  <si>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</si>
  <si>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</si>
  <si>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</si>
  <si>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</si>
  <si>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</si>
  <si>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</si>
  <si>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</si>
  <si>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</si>
  <si>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</si>
  <si>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</si>
  <si>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</si>
  <si>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</si>
  <si>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</si>
  <si>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</si>
  <si>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</si>
  <si>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</si>
  <si>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</si>
  <si>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</si>
  <si>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</si>
  <si>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</si>
  <si>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</si>
  <si>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</si>
  <si>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</si>
  <si>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</si>
  <si>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</si>
  <si>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</si>
  <si>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</si>
  <si>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</si>
  <si>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</si>
  <si>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</si>
  <si>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</si>
  <si>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</si>
  <si>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</si>
  <si>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</si>
  <si>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</si>
  <si>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</si>
  <si>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</si>
  <si>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</si>
  <si>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</si>
  <si>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</si>
  <si>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</si>
  <si>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</si>
  <si>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</si>
  <si>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</si>
  <si>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</si>
  <si>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</si>
  <si>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</si>
  <si>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</si>
  <si>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</si>
  <si>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</si>
  <si>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</si>
  <si>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</si>
  <si>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</si>
  <si>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</si>
  <si>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</si>
  <si>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</si>
  <si>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</si>
  <si>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</si>
  <si>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</si>
  <si>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</si>
  <si>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</si>
  <si>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</si>
  <si>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</si>
  <si>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</si>
  <si>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</si>
  <si>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</si>
  <si>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</si>
  <si>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</si>
  <si>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</si>
  <si>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</si>
  <si>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</si>
  <si>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</si>
  <si>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</si>
  <si>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</si>
  <si>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</si>
  <si>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</si>
  <si>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</si>
  <si>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</si>
  <si>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</si>
  <si>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</si>
  <si>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</si>
  <si>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</si>
  <si>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</si>
  <si>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</si>
  <si>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</si>
  <si>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</si>
  <si>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</si>
  <si>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</si>
  <si>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</si>
  <si>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</si>
  <si>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</si>
  <si>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</si>
  <si>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</si>
  <si>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</si>
  <si>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</si>
  <si>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</si>
  <si>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</si>
  <si>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</si>
  <si>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</si>
  <si>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</si>
  <si>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</si>
  <si>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</si>
  <si>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</si>
  <si>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</si>
  <si>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</si>
  <si>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</si>
  <si>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</si>
  <si>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</si>
  <si>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</si>
  <si>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</si>
  <si>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</si>
  <si>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</si>
  <si>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</si>
  <si>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</si>
  <si>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</si>
  <si>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</si>
  <si>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</si>
  <si>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</si>
  <si>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</si>
  <si>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</si>
  <si>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</si>
  <si>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</si>
  <si>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</si>
  <si>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</si>
  <si>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</si>
  <si>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</si>
  <si>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</si>
  <si>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</si>
  <si>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</si>
  <si>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</si>
  <si>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</si>
  <si>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</si>
  <si>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</si>
  <si>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</si>
  <si>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</si>
  <si>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</si>
  <si>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</si>
  <si>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</si>
  <si>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</si>
  <si>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</si>
  <si>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</si>
  <si>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</si>
  <si>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</si>
  <si>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</si>
  <si>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</si>
  <si>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</si>
  <si>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</si>
  <si>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</si>
  <si>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</si>
  <si>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</si>
  <si>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</si>
  <si>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</si>
  <si>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</si>
  <si>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</si>
  <si>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</si>
  <si>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</si>
  <si>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</si>
  <si>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</si>
  <si>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</si>
  <si>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</si>
  <si>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</si>
  <si>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</si>
  <si>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</si>
  <si>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</si>
  <si>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</si>
  <si>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</si>
  <si>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</si>
  <si>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</si>
  <si>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</si>
  <si>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</si>
  <si>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</si>
  <si>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</si>
  <si>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</si>
  <si>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</si>
  <si>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</si>
  <si>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</si>
  <si>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</si>
  <si>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</si>
  <si>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</si>
  <si>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</si>
  <si>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</si>
  <si>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</si>
  <si>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</si>
  <si>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</si>
  <si>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</si>
  <si>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</si>
  <si>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</si>
  <si>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</si>
  <si>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</si>
  <si>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</si>
  <si>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</si>
  <si>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</si>
  <si>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</si>
  <si>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</si>
  <si>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</si>
  <si>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</si>
  <si>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</si>
  <si>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</si>
  <si>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</si>
  <si>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</si>
  <si>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</si>
  <si>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</si>
  <si>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</si>
  <si>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</si>
  <si>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</si>
  <si>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</si>
  <si>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</si>
  <si>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</si>
  <si>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</si>
  <si>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</si>
  <si>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</si>
  <si>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</si>
  <si>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</si>
  <si>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</si>
  <si>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</si>
  <si>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</si>
  <si>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</si>
  <si>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</si>
  <si>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</si>
  <si>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</si>
  <si>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</si>
  <si>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</si>
  <si>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</si>
  <si>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</si>
  <si>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</si>
  <si>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</si>
  <si>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</si>
  <si>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</si>
  <si>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</si>
  <si>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</si>
  <si>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</si>
  <si>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</si>
  <si>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</si>
  <si>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</si>
  <si>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</si>
  <si>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</si>
  <si>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</si>
  <si>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</si>
  <si>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</si>
  <si>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</si>
  <si>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</si>
  <si>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</si>
  <si>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</si>
  <si>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</si>
  <si>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</si>
  <si>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</si>
  <si>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</si>
  <si>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</si>
  <si>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</si>
  <si>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</si>
  <si>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</si>
  <si>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</si>
  <si>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</si>
  <si>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</si>
  <si>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</si>
  <si>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</si>
  <si>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</si>
  <si>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</si>
  <si>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</si>
  <si>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</si>
  <si>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</si>
  <si>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</si>
  <si>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</si>
  <si>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</si>
  <si>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</si>
  <si>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</si>
  <si>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</si>
  <si>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</si>
  <si>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</si>
  <si>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</si>
  <si>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</si>
  <si>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</si>
  <si>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</si>
  <si>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</si>
  <si>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</si>
  <si>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</si>
  <si>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</si>
  <si>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</si>
  <si>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</si>
  <si>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</si>
  <si>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</si>
  <si>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</si>
  <si>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</si>
  <si>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</si>
  <si>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</si>
  <si>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</si>
  <si>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</si>
  <si>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</si>
  <si>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</si>
  <si>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</si>
  <si>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</si>
  <si>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</si>
  <si>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</si>
  <si>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</si>
  <si>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</si>
  <si>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</si>
  <si>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</si>
  <si>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</si>
  <si>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</si>
  <si>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</si>
  <si>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</si>
  <si>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</si>
  <si>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</si>
  <si>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</si>
  <si>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</si>
  <si>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</si>
  <si>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</si>
  <si>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</si>
  <si>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</si>
  <si>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</si>
  <si>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</si>
  <si>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</si>
  <si>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</si>
  <si>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</si>
  <si>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</si>
  <si>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</si>
  <si>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</si>
  <si>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</si>
  <si>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</si>
  <si>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</si>
  <si>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</si>
  <si>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</si>
  <si>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</si>
  <si>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</si>
  <si>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</si>
  <si>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</si>
  <si>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</si>
  <si>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</si>
  <si>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</si>
  <si>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</si>
  <si>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</si>
  <si>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</si>
  <si>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</si>
  <si>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</si>
  <si>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</si>
  <si>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</si>
  <si>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</si>
  <si>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</si>
  <si>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</si>
  <si>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</si>
  <si>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</si>
  <si>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</si>
  <si>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</si>
  <si>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</si>
  <si>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</si>
  <si>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</si>
  <si>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</si>
  <si>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</si>
  <si>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</si>
  <si>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</si>
  <si>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</si>
  <si>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</si>
  <si>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</si>
  <si>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</si>
  <si>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</si>
  <si>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</si>
  <si>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</si>
  <si>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</si>
  <si>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</si>
  <si>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</si>
  <si>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</si>
  <si>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</si>
  <si>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</si>
  <si>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</si>
  <si>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</si>
  <si>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</si>
  <si>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</si>
  <si>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</si>
  <si>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</si>
  <si>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</si>
  <si>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</si>
  <si>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</si>
  <si>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</si>
  <si>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</si>
  <si>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</si>
  <si>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</si>
  <si>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</si>
  <si>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</si>
  <si>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</si>
  <si>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</si>
  <si>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</si>
  <si>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</si>
  <si>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</si>
  <si>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</si>
  <si>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</si>
  <si>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</si>
  <si>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</si>
  <si>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</si>
  <si>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</si>
  <si>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</si>
  <si>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</si>
  <si>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</si>
  <si>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</si>
  <si>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</si>
  <si>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</si>
  <si>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</si>
  <si>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</si>
  <si>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</si>
  <si>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</si>
  <si>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</si>
  <si>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</si>
  <si>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</si>
  <si>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</si>
  <si>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</si>
  <si>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</si>
  <si>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</si>
  <si>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</si>
  <si>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</si>
  <si>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</si>
  <si>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</si>
  <si>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</si>
  <si>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</si>
  <si>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</si>
  <si>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</si>
  <si>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</si>
  <si>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</si>
  <si>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</si>
  <si>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</si>
  <si>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</si>
  <si>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</si>
  <si>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</si>
  <si>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</si>
  <si>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</si>
  <si>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</si>
  <si>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</si>
  <si>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</si>
  <si>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</si>
  <si>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</si>
  <si>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</si>
  <si>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</si>
  <si>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</si>
  <si>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</si>
  <si>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</si>
  <si>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</si>
  <si>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</si>
  <si>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</si>
  <si>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</si>
  <si>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</si>
  <si>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</si>
  <si>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</si>
  <si>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</si>
  <si>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</si>
  <si>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</si>
  <si>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</si>
  <si>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</si>
  <si>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</si>
  <si>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</si>
  <si>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</si>
  <si>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</si>
  <si>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</si>
  <si>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</si>
  <si>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</si>
  <si>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</si>
  <si>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</si>
  <si>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</si>
  <si>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</si>
  <si>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</si>
  <si>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</si>
  <si>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</si>
  <si>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</si>
  <si>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</si>
  <si>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</si>
  <si>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</si>
  <si>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</si>
  <si>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</si>
  <si>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</si>
  <si>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</si>
  <si>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</si>
  <si>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</si>
  <si>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</si>
  <si>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</si>
  <si>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</si>
  <si>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</si>
  <si>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</si>
  <si>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</si>
  <si>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</si>
  <si>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</si>
  <si>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</si>
  <si>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</si>
  <si>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</si>
  <si>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</si>
  <si>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</si>
  <si>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</si>
  <si>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</si>
  <si>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</si>
  <si>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</si>
  <si>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</si>
  <si>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</si>
  <si>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</si>
  <si>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</si>
  <si>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</si>
  <si>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</si>
  <si>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</si>
  <si>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</si>
  <si>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</si>
  <si>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</si>
  <si>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</si>
  <si>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</si>
  <si>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</si>
  <si>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</si>
  <si>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</si>
  <si>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</si>
  <si>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</si>
  <si>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</si>
  <si>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</si>
  <si>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</si>
  <si>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</si>
  <si>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</si>
  <si>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</si>
  <si>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</si>
  <si>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</si>
  <si>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</si>
  <si>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</si>
  <si>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</si>
  <si>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</si>
  <si>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</si>
  <si>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</si>
  <si>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</si>
  <si>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</si>
  <si>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</si>
  <si>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</si>
  <si>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</si>
  <si>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</si>
  <si>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</si>
  <si>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</si>
  <si>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</si>
  <si>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</si>
  <si>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</si>
  <si>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</si>
  <si>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</si>
  <si>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</si>
  <si>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</si>
  <si>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</si>
  <si>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</si>
  <si>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</si>
  <si>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</si>
  <si>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</si>
  <si>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</si>
  <si>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</si>
  <si>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</si>
  <si>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</si>
  <si>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</si>
  <si>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</si>
  <si>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</si>
  <si>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</si>
  <si>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</si>
  <si>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</si>
  <si>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</si>
  <si>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</si>
  <si>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</si>
  <si>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</si>
  <si>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</si>
  <si>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</si>
  <si>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</si>
  <si>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</si>
  <si>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</si>
  <si>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</si>
  <si>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</si>
  <si>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</si>
  <si>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</si>
  <si>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</si>
  <si>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</si>
  <si>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</si>
  <si>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</si>
  <si>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</si>
  <si>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</si>
  <si>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</si>
  <si>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</si>
  <si>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</si>
  <si>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</si>
  <si>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</si>
  <si>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</si>
  <si>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</si>
  <si>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</si>
  <si>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</si>
  <si>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</si>
  <si>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</si>
  <si>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</si>
  <si>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</si>
  <si>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</si>
  <si>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</si>
  <si>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</si>
  <si>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</si>
  <si>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</si>
  <si>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</si>
  <si>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</si>
  <si>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</si>
  <si>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</si>
  <si>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</si>
  <si>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</si>
  <si>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</si>
  <si>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</si>
  <si>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</si>
  <si>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</si>
  <si>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</si>
  <si>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</si>
  <si>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</si>
  <si>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</si>
  <si>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</si>
  <si>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</si>
  <si>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</si>
  <si>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</si>
  <si>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</si>
  <si>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</si>
  <si>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</si>
  <si>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</si>
  <si>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</si>
  <si>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</si>
  <si>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</si>
  <si>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</si>
  <si>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</si>
  <si>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</si>
  <si>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</si>
  <si>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</si>
  <si>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</si>
  <si>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</si>
  <si>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</si>
  <si>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</si>
  <si>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</si>
  <si>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</si>
  <si>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</si>
  <si>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</si>
  <si>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</si>
  <si>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</si>
  <si>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</si>
  <si>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</si>
  <si>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</si>
  <si>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</si>
  <si>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</si>
  <si>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</si>
  <si>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</si>
  <si>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</si>
  <si>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</si>
  <si>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</si>
  <si>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</si>
  <si>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</si>
  <si>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</si>
  <si>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</si>
  <si>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</si>
  <si>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</si>
  <si>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</si>
  <si>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</si>
  <si>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</si>
  <si>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</si>
  <si>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</si>
  <si>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</si>
  <si>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</si>
  <si>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</si>
  <si>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</si>
  <si>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</si>
  <si>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</si>
  <si>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</si>
  <si>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</si>
  <si>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</si>
  <si>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</si>
  <si>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</si>
  <si>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</si>
  <si>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</si>
  <si>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</si>
  <si>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</si>
  <si>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</si>
  <si>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</si>
  <si>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</si>
  <si>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</si>
  <si>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</si>
  <si>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</si>
  <si>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</si>
  <si>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</si>
  <si>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</si>
  <si>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</si>
  <si>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</si>
  <si>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</si>
  <si>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</si>
  <si>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</si>
  <si>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</si>
  <si>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</si>
  <si>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</si>
  <si>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</si>
  <si>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</si>
  <si>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</si>
  <si>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</si>
  <si>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</si>
  <si>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</si>
  <si>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</si>
  <si>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</si>
  <si>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</si>
  <si>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</si>
  <si>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</si>
  <si>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</si>
  <si>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</si>
  <si>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</si>
  <si>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</si>
  <si>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</si>
  <si>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</si>
  <si>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</si>
  <si>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</si>
  <si>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</si>
  <si>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</si>
  <si>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</si>
  <si>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</si>
  <si>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</si>
  <si>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</si>
  <si>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</si>
  <si>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</si>
  <si>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</si>
  <si>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</si>
  <si>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</si>
  <si>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</si>
  <si>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</si>
  <si>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</si>
  <si>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</si>
  <si>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</si>
  <si>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</si>
  <si>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</si>
  <si>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</si>
  <si>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</si>
  <si>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</si>
  <si>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</si>
  <si>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</si>
  <si>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</si>
  <si>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</si>
  <si>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</si>
  <si>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</si>
  <si>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</si>
  <si>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</si>
  <si>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</si>
  <si>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</si>
  <si>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</si>
  <si>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</si>
  <si>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</si>
  <si>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</si>
  <si>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</si>
  <si>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</si>
  <si>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</si>
  <si>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</si>
  <si>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</si>
  <si>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</si>
  <si>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</si>
  <si>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</si>
  <si>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</si>
  <si>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</si>
  <si>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</si>
  <si>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</si>
  <si>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</si>
  <si>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</si>
  <si>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</si>
  <si>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</si>
  <si>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</si>
  <si>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</si>
  <si>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</si>
  <si>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</si>
  <si>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</si>
  <si>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</si>
  <si>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</si>
  <si>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</si>
  <si>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</si>
  <si>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</si>
  <si>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</si>
  <si>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</si>
  <si>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</si>
  <si>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</si>
  <si>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</si>
  <si>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</si>
  <si>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</si>
  <si>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</si>
  <si>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</si>
  <si>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</si>
  <si>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</si>
  <si>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</si>
  <si>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</si>
  <si>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</si>
  <si>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</si>
  <si>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</si>
  <si>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</si>
  <si>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</si>
  <si>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</si>
  <si>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</si>
  <si>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</si>
  <si>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</si>
  <si>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</si>
  <si>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</si>
  <si>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</si>
  <si>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</si>
  <si>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</si>
  <si>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</si>
  <si>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</si>
  <si>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</si>
  <si>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</si>
  <si>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</si>
  <si>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</si>
  <si>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</si>
  <si>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</si>
  <si>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</si>
  <si>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</si>
  <si>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</si>
  <si>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</si>
  <si>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</si>
  <si>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</si>
  <si>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</si>
  <si>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</si>
  <si>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</si>
  <si>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</si>
  <si>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</si>
  <si>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</si>
  <si>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</si>
  <si>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</si>
  <si>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</si>
  <si>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</si>
  <si>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</si>
  <si>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</si>
  <si>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</si>
  <si>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</si>
  <si>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</si>
  <si>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</si>
  <si>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</si>
  <si>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</si>
  <si>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</si>
  <si>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</si>
  <si>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</si>
  <si>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</si>
  <si>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</si>
  <si>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</si>
  <si>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</si>
  <si>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</si>
  <si>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</si>
  <si>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</si>
  <si>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</si>
  <si>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</si>
  <si>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</si>
  <si>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</si>
  <si>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</si>
  <si>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</si>
  <si>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</si>
  <si>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</si>
  <si>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</si>
  <si>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</si>
  <si>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</si>
  <si>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</si>
  <si>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</si>
  <si>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</si>
  <si>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</si>
  <si>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</si>
  <si>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</si>
  <si>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</si>
  <si>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</si>
  <si>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</si>
  <si>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</si>
  <si>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</si>
  <si>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</si>
  <si>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</si>
  <si>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</si>
  <si>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</si>
  <si>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</si>
  <si>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</si>
  <si>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</si>
  <si>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</si>
  <si>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</si>
  <si>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</si>
  <si>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</si>
  <si>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</si>
  <si>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</si>
  <si>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</si>
  <si>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</si>
  <si>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</si>
  <si>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</si>
  <si>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</si>
  <si>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</si>
  <si>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</si>
  <si>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</si>
  <si>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</si>
  <si>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</si>
  <si>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</si>
  <si>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</si>
  <si>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</si>
  <si>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</si>
  <si>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</si>
  <si>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</si>
  <si>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</si>
  <si>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</si>
  <si>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</si>
  <si>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</si>
  <si>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</si>
  <si>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</si>
  <si>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</si>
  <si>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</si>
  <si>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</si>
  <si>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</si>
  <si>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</si>
  <si>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</si>
  <si>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</si>
  <si>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</si>
  <si>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</si>
  <si>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</si>
  <si>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</si>
  <si>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</si>
  <si>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</si>
  <si>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</si>
  <si>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</si>
  <si>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</si>
  <si>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</si>
  <si>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</si>
  <si>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</si>
  <si>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</si>
  <si>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</si>
  <si>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</si>
  <si>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</si>
  <si>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</si>
  <si>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</si>
  <si>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</si>
  <si>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</si>
  <si>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</si>
  <si>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</si>
  <si>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</si>
  <si>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</si>
  <si>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</si>
  <si>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</si>
  <si>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</si>
  <si>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</si>
  <si>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</si>
  <si>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</si>
  <si>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</si>
  <si>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</si>
  <si>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</si>
  <si>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</si>
  <si>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</si>
  <si>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</si>
  <si>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</si>
  <si>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</si>
  <si>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</si>
  <si>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</si>
  <si>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</si>
  <si>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</si>
  <si>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</si>
  <si>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</si>
  <si>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</si>
  <si>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</si>
  <si>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</si>
  <si>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</si>
  <si>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</si>
  <si>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</si>
  <si>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</si>
  <si>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</si>
  <si>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</si>
  <si>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</si>
  <si>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</si>
  <si>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</si>
  <si>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</si>
  <si>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</si>
  <si>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</si>
  <si>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</si>
  <si>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</si>
  <si>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</si>
  <si>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</si>
  <si>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</si>
  <si>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</si>
  <si>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</si>
  <si>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</si>
  <si>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</si>
  <si>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</si>
  <si>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</si>
  <si>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</si>
  <si>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</si>
  <si>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</si>
  <si>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</si>
  <si>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</si>
  <si>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</si>
  <si>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</si>
  <si>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</si>
  <si>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</si>
  <si>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</si>
  <si>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</si>
  <si>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</si>
  <si>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</si>
  <si>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</si>
  <si>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</si>
  <si>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</si>
  <si>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</si>
  <si>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</si>
  <si>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</si>
  <si>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</si>
  <si>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</si>
  <si>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</si>
  <si>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</si>
  <si>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</si>
  <si>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</si>
  <si>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</si>
  <si>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</si>
  <si>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</si>
  <si>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</si>
  <si>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</si>
  <si>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</si>
  <si>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</si>
  <si>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</si>
  <si>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</si>
  <si>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</si>
  <si>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</si>
  <si>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</si>
  <si>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</si>
  <si>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</si>
  <si>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</si>
  <si>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</si>
  <si>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</si>
  <si>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</si>
  <si>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</si>
  <si>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</si>
  <si>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</si>
  <si>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</si>
  <si>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</si>
  <si>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</si>
  <si>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</si>
  <si>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</si>
  <si>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</si>
  <si>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</si>
  <si>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</si>
  <si>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</si>
  <si>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</si>
  <si>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</si>
  <si>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</si>
  <si>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</si>
  <si>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</si>
  <si>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</si>
  <si>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</si>
  <si>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</si>
  <si>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</si>
  <si>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</si>
  <si>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</si>
  <si>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</si>
  <si>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</si>
  <si>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</si>
  <si>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</si>
  <si>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</si>
  <si>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</si>
  <si>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</si>
  <si>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</si>
  <si>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</si>
  <si>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</si>
  <si>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</si>
  <si>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</si>
  <si>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</si>
  <si>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</si>
  <si>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</si>
  <si>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</si>
  <si>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</si>
  <si>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</si>
  <si>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</si>
  <si>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</si>
  <si>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</si>
  <si>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</si>
  <si>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</si>
  <si>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</si>
  <si>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</si>
  <si>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</si>
  <si>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</si>
  <si>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</si>
  <si>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</si>
  <si>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</si>
  <si>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</si>
  <si>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</si>
  <si>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</si>
  <si>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</si>
  <si>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</si>
  <si>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</si>
  <si>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</si>
  <si>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</si>
  <si>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</si>
  <si>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</si>
  <si>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</si>
  <si>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</si>
  <si>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</si>
  <si>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</si>
  <si>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</si>
  <si>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</si>
  <si>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</si>
  <si>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</si>
  <si>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</si>
  <si>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</si>
  <si>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</si>
  <si>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</si>
  <si>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</si>
  <si>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</si>
  <si>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</si>
  <si>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</si>
  <si>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</si>
  <si>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</si>
  <si>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</si>
  <si>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</si>
  <si>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</si>
  <si>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</si>
  <si>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</si>
  <si>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</si>
  <si>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</si>
  <si>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</si>
  <si>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</si>
  <si>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</si>
  <si>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</si>
  <si>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</si>
  <si>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</si>
  <si>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</si>
  <si>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</si>
  <si>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</si>
  <si>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</si>
  <si>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</si>
  <si>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</si>
  <si>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</si>
  <si>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</si>
  <si>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</si>
  <si>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</si>
  <si>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</si>
  <si>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</si>
  <si>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</si>
  <si>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</si>
  <si>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</si>
  <si>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</si>
  <si>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</si>
  <si>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</si>
  <si>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</si>
  <si>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</si>
  <si>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</si>
  <si>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</si>
  <si>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</si>
  <si>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</si>
  <si>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</si>
  <si>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</si>
  <si>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</si>
  <si>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</si>
  <si>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</si>
  <si>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</si>
  <si>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</si>
  <si>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</si>
  <si>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</si>
  <si>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</si>
  <si>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</si>
  <si>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</si>
  <si>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</si>
  <si>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</si>
  <si>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</si>
  <si>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</si>
  <si>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</si>
  <si>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</si>
  <si>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</si>
  <si>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</si>
  <si>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</si>
  <si>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</si>
  <si>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</si>
  <si>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</si>
  <si>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</si>
  <si>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</si>
  <si>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</si>
  <si>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</si>
  <si>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</si>
  <si>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</si>
  <si>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</si>
  <si>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</si>
  <si>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</si>
  <si>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</si>
  <si>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</si>
  <si>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</si>
  <si>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</si>
  <si>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</si>
  <si>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</si>
  <si>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</si>
  <si>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</si>
  <si>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</si>
  <si>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</si>
  <si>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</si>
  <si>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</si>
  <si>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</si>
  <si>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</si>
  <si>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</si>
  <si>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</si>
  <si>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</si>
  <si>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</si>
  <si>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</si>
  <si>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</si>
  <si>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</si>
  <si>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</si>
  <si>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</si>
  <si>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</si>
  <si>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</si>
  <si>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</si>
  <si>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</si>
  <si>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</si>
  <si>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</si>
  <si>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</si>
  <si>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</si>
  <si>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</si>
  <si>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</si>
  <si>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</si>
  <si>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</si>
  <si>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</si>
  <si>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</si>
  <si>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</si>
  <si>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</si>
  <si>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</si>
  <si>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</si>
  <si>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</si>
  <si>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</si>
  <si>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</si>
  <si>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</si>
  <si>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</si>
  <si>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</si>
  <si>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</si>
  <si>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</si>
  <si>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</si>
  <si>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</si>
  <si>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</si>
  <si>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</si>
  <si>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</si>
  <si>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</si>
  <si>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</si>
  <si>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</si>
  <si>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</si>
  <si>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</si>
  <si>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</si>
  <si>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</si>
  <si>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</si>
  <si>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</si>
  <si>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</si>
  <si>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</si>
  <si>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</si>
  <si>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</si>
  <si>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</si>
  <si>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</si>
  <si>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</si>
  <si>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</si>
  <si>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</si>
  <si>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</si>
  <si>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</si>
  <si>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</si>
  <si>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</si>
  <si>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</si>
  <si>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</si>
  <si>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</si>
  <si>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</si>
  <si>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</si>
  <si>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</si>
  <si>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</si>
  <si>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</si>
  <si>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</si>
  <si>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</si>
  <si>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</si>
  <si>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</si>
  <si>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</si>
  <si>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</si>
  <si>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</si>
  <si>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</si>
  <si>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</si>
  <si>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</si>
  <si>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</si>
  <si>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</si>
  <si>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</si>
  <si>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</si>
  <si>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</si>
  <si>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</si>
  <si>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</si>
  <si>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</si>
  <si>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</si>
  <si>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</si>
  <si>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</si>
  <si>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</si>
  <si>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</si>
  <si>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</si>
  <si>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</si>
  <si>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</si>
  <si>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</si>
  <si>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</si>
  <si>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</si>
  <si>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</si>
  <si>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</si>
  <si>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</si>
  <si>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</si>
  <si>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</si>
  <si>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</si>
  <si>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</si>
  <si>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</si>
  <si>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</si>
  <si>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</si>
  <si>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</si>
  <si>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</si>
  <si>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</si>
  <si>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</si>
  <si>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</si>
  <si>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</si>
  <si>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</si>
  <si>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</si>
  <si>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</si>
  <si>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</si>
  <si>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</si>
  <si>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</si>
  <si>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</si>
  <si>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</si>
  <si>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</si>
  <si>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</si>
  <si>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</si>
  <si>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</si>
  <si>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</si>
  <si>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</si>
  <si>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</si>
  <si>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</si>
  <si>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</si>
  <si>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</si>
  <si>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</si>
  <si>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</si>
  <si>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</si>
  <si>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</si>
  <si>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</si>
  <si>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</si>
  <si>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</si>
  <si>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</si>
  <si>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</si>
  <si>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</si>
  <si>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</si>
  <si>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</si>
  <si>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</si>
  <si>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</si>
  <si>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</si>
  <si>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</si>
  <si>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</si>
  <si>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</si>
  <si>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</si>
  <si>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</si>
  <si>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</si>
  <si>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</si>
  <si>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</si>
  <si>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</si>
  <si>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</si>
  <si>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</si>
  <si>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</si>
  <si>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</si>
  <si>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</si>
  <si>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</si>
  <si>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</si>
  <si>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</si>
  <si>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</si>
  <si>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</si>
  <si>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</si>
  <si>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</si>
  <si>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</si>
  <si>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</si>
  <si>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</si>
  <si>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</si>
  <si>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</si>
  <si>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</si>
  <si>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</si>
  <si>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</si>
  <si>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</si>
  <si>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</si>
  <si>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</si>
  <si>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</si>
  <si>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</si>
  <si>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</si>
  <si>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</si>
  <si>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</si>
  <si>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</si>
  <si>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</si>
  <si>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</si>
  <si>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</si>
  <si>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</si>
  <si>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</si>
  <si>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</si>
  <si>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</si>
  <si>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</si>
  <si>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</si>
  <si>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</si>
  <si>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</si>
  <si>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</si>
  <si>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</si>
  <si>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</si>
  <si>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</si>
  <si>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</si>
  <si>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</si>
  <si>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</si>
  <si>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</si>
  <si>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</si>
  <si>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</si>
  <si>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</si>
  <si>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</si>
  <si>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</si>
  <si>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</si>
  <si>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</si>
  <si>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</si>
  <si>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</si>
  <si>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</si>
  <si>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</si>
  <si>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</si>
  <si>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</si>
  <si>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</si>
  <si>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</si>
  <si>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</si>
  <si>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</si>
  <si>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</si>
  <si>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</si>
  <si>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</si>
  <si>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</si>
  <si>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</si>
  <si>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</si>
  <si>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</si>
  <si>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</si>
  <si>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</si>
  <si>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</si>
  <si>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</si>
  <si>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</si>
  <si>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</si>
  <si>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</si>
  <si>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</si>
  <si>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</si>
  <si>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</si>
  <si>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</si>
  <si>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</si>
  <si>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</si>
  <si>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</si>
  <si>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</si>
  <si>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</si>
  <si>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</si>
  <si>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</si>
  <si>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</si>
  <si>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</si>
  <si>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</si>
  <si>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</si>
  <si>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</si>
  <si>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</si>
  <si>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</si>
  <si>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</si>
  <si>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</si>
  <si>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</si>
  <si>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</si>
  <si>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</si>
  <si>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</si>
  <si>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</si>
  <si>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</si>
  <si>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</si>
  <si>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</si>
  <si>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</si>
  <si>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</si>
  <si>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</si>
  <si>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</si>
  <si>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</si>
  <si>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</si>
  <si>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</si>
  <si>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</si>
  <si>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</si>
  <si>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</si>
  <si>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</si>
  <si>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</si>
  <si>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</si>
  <si>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</si>
  <si>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</si>
  <si>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</si>
  <si>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</si>
  <si>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</si>
  <si>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</si>
  <si>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</si>
  <si>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</si>
  <si>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</si>
  <si>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</si>
  <si>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</si>
  <si>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</si>
  <si>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</si>
  <si>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</si>
  <si>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</si>
  <si>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</si>
  <si>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</si>
  <si>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</si>
  <si>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</si>
  <si>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</si>
  <si>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</si>
  <si>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</si>
  <si>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</si>
  <si>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</si>
  <si>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</si>
  <si>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</si>
  <si>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</si>
  <si>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</si>
  <si>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</si>
  <si>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</si>
  <si>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</si>
  <si>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</si>
  <si>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</si>
  <si>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</si>
  <si>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</si>
  <si>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</si>
  <si>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</si>
  <si>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</si>
  <si>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</si>
  <si>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</si>
  <si>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</si>
  <si>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</si>
  <si>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</si>
  <si>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</si>
  <si>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</si>
  <si>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</si>
  <si>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</si>
  <si>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</si>
  <si>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</si>
  <si>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</si>
  <si>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</si>
  <si>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</si>
  <si>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</si>
  <si>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</si>
  <si>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</si>
  <si>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</si>
  <si>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</si>
  <si>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</si>
  <si>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</si>
  <si>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</si>
  <si>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</si>
  <si>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</si>
  <si>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</si>
  <si>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</si>
  <si>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</si>
  <si>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</si>
  <si>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</si>
  <si>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</si>
  <si>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</si>
  <si>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</si>
  <si>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</si>
  <si>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</si>
  <si>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</si>
  <si>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</si>
  <si>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</si>
  <si>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</si>
  <si>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</si>
  <si>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</si>
  <si>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</si>
  <si>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</si>
  <si>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</si>
  <si>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</si>
  <si>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</si>
  <si>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</si>
  <si>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</si>
  <si>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</si>
  <si>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</si>
  <si>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</si>
  <si>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</si>
  <si>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</si>
  <si>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</si>
  <si>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</si>
  <si>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</si>
  <si>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</si>
  <si>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</si>
  <si>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</si>
  <si>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</si>
  <si>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</si>
  <si>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</si>
  <si>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</si>
  <si>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</si>
  <si>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</si>
  <si>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</si>
  <si>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</si>
  <si>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</si>
  <si>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</si>
  <si>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</si>
  <si>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</si>
  <si>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</si>
  <si>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</si>
  <si>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</si>
  <si>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</si>
  <si>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</si>
  <si>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</si>
  <si>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</si>
  <si>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</si>
  <si>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</si>
  <si>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</si>
  <si>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</si>
  <si>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</si>
  <si>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</si>
  <si>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</si>
  <si>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</si>
  <si>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</si>
  <si>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</si>
  <si>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</si>
  <si>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</si>
  <si>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</si>
  <si>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</si>
  <si>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</si>
  <si>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</si>
  <si>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</si>
  <si>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</si>
  <si>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</si>
  <si>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</si>
  <si>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</si>
  <si>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</si>
  <si>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</si>
  <si>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</si>
  <si>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</si>
  <si>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</si>
  <si>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</si>
  <si>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</si>
  <si>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</si>
  <si>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</si>
  <si>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</si>
  <si>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</si>
  <si>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</si>
  <si>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</si>
  <si>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</si>
  <si>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</si>
  <si>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</si>
  <si>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</si>
  <si>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</si>
  <si>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</si>
  <si>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</si>
  <si>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</si>
  <si>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</si>
  <si>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</si>
  <si>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</si>
  <si>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</si>
  <si>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</si>
  <si>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</si>
  <si>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</si>
  <si>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</si>
  <si>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</si>
  <si>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</si>
  <si>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</si>
  <si>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</si>
  <si>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</si>
  <si>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</si>
  <si>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</si>
  <si>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</si>
  <si>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</si>
  <si>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</si>
  <si>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</si>
  <si>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</si>
  <si>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</si>
  <si>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</si>
  <si>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</si>
  <si>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</si>
  <si>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</si>
  <si>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</si>
  <si>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</si>
  <si>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</si>
  <si>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</si>
  <si>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</si>
  <si>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</si>
  <si>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</si>
  <si>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</si>
  <si>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</si>
  <si>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</si>
  <si>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</si>
  <si>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</si>
  <si>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</si>
  <si>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</si>
  <si>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</si>
  <si>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</si>
  <si>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</si>
  <si>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</si>
  <si>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</si>
  <si>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</si>
  <si>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</si>
  <si>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</si>
  <si>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</si>
  <si>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</si>
  <si>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</si>
  <si>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</si>
  <si>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</si>
  <si>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</si>
  <si>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</si>
  <si>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</si>
  <si>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</si>
  <si>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</si>
  <si>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</si>
  <si>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</si>
  <si>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</si>
  <si>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</si>
  <si>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</si>
  <si>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</si>
  <si>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</si>
  <si>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</si>
  <si>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</si>
  <si>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</si>
  <si>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</si>
  <si>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</si>
  <si>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</si>
  <si>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</si>
  <si>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</si>
  <si>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</si>
  <si>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</si>
  <si>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</si>
  <si>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</si>
  <si>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</si>
  <si>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</si>
  <si>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</si>
  <si>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</si>
  <si>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</si>
  <si>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</si>
  <si>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</si>
  <si>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</si>
  <si>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</si>
  <si>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</si>
  <si>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</si>
  <si>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</si>
  <si>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</si>
  <si>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</si>
  <si>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</si>
  <si>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</si>
  <si>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</si>
  <si>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</si>
  <si>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</si>
  <si>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</si>
  <si>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</si>
  <si>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</si>
  <si>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</si>
  <si>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</si>
  <si>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</si>
  <si>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</si>
  <si>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</si>
  <si>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</si>
  <si>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</si>
  <si>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</si>
  <si>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</si>
  <si>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</si>
  <si>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</si>
  <si>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</si>
  <si>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</si>
  <si>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</si>
  <si>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</si>
  <si>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</si>
  <si>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</si>
  <si>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</si>
  <si>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</si>
  <si>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</si>
  <si>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</si>
  <si>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</si>
  <si>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</si>
  <si>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</si>
  <si>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</si>
  <si>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</si>
  <si>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</si>
  <si>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</si>
  <si>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</si>
  <si>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</si>
  <si>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</si>
  <si>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</si>
  <si>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</si>
  <si>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</si>
  <si>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</si>
  <si>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</si>
  <si>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</si>
  <si>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</si>
  <si>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</si>
  <si>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</si>
  <si>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</si>
  <si>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</si>
  <si>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</si>
  <si>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</si>
  <si>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</si>
  <si>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</si>
  <si>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</si>
  <si>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</si>
  <si>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</si>
  <si>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</si>
  <si>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</si>
  <si>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</si>
  <si>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</si>
  <si>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</si>
  <si>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</si>
  <si>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</si>
  <si>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</si>
  <si>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</si>
  <si>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</si>
  <si>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</si>
  <si>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</si>
  <si>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</si>
  <si>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</si>
  <si>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</si>
  <si>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</si>
  <si>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</si>
  <si>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</si>
  <si>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</si>
  <si>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</si>
  <si>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</si>
  <si>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</si>
  <si>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</si>
  <si>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</si>
  <si>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</si>
  <si>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</si>
  <si>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</si>
  <si>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</si>
  <si>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</si>
  <si>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</si>
  <si>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</si>
  <si>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</si>
  <si>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</si>
  <si>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</si>
  <si>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</si>
  <si>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</si>
  <si>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</si>
  <si>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</si>
  <si>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</si>
  <si>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</si>
  <si>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</si>
  <si>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</si>
  <si>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</si>
  <si>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</si>
  <si>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</si>
  <si>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</si>
  <si>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</si>
  <si>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</si>
  <si>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</si>
  <si>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</si>
  <si>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</si>
  <si>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</si>
  <si>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</si>
  <si>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</si>
  <si>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</si>
  <si>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</si>
  <si>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</si>
  <si>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</si>
  <si>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</si>
  <si>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</si>
  <si>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</si>
  <si>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</si>
  <si>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</si>
  <si>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</si>
  <si>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</si>
  <si>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</si>
  <si>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</si>
  <si>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</si>
  <si>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</si>
  <si>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</si>
  <si>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</si>
  <si>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</si>
  <si>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</si>
  <si>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</si>
  <si>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</si>
  <si>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</si>
  <si>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</si>
  <si>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</si>
  <si>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</si>
  <si>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</si>
  <si>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</si>
  <si>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</si>
  <si>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</si>
  <si>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</si>
  <si>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</si>
  <si>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</si>
  <si>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</si>
  <si>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</si>
  <si>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</si>
  <si>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</si>
  <si>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</si>
  <si>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</si>
  <si>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</si>
  <si>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</si>
  <si>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</si>
  <si>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</si>
  <si>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</si>
  <si>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</si>
  <si>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</si>
  <si>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</si>
  <si>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</si>
  <si>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</si>
  <si>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</si>
  <si>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</si>
  <si>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</si>
  <si>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</si>
  <si>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</si>
  <si>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</si>
  <si>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</si>
  <si>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</si>
  <si>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</si>
  <si>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</si>
  <si>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</si>
  <si>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</si>
  <si>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</si>
  <si>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</si>
  <si>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</si>
  <si>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</si>
  <si>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</si>
  <si>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</si>
  <si>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</si>
  <si>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</si>
  <si>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</si>
  <si>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</si>
  <si>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</si>
  <si>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</si>
  <si>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</si>
  <si>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</si>
  <si>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</si>
  <si>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</si>
  <si>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</si>
  <si>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</si>
  <si>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</si>
  <si>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</si>
  <si>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</si>
  <si>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</si>
  <si>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</si>
  <si>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</si>
  <si>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</si>
  <si>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</si>
  <si>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</si>
  <si>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</si>
  <si>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</si>
  <si>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</si>
  <si>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</si>
  <si>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</si>
  <si>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</si>
  <si>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</si>
  <si>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</si>
  <si>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</si>
  <si>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</si>
  <si>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</si>
  <si>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</si>
  <si>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</si>
  <si>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</si>
  <si>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</si>
  <si>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</si>
  <si>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</si>
  <si>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</si>
  <si>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</si>
  <si>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</si>
  <si>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</si>
  <si>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</si>
  <si>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</si>
  <si>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</si>
  <si>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</si>
  <si>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</si>
  <si>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</si>
  <si>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</si>
  <si>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</si>
  <si>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</si>
  <si>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</si>
  <si>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</si>
  <si>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</si>
  <si>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</si>
  <si>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</si>
  <si>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</si>
  <si>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</si>
  <si>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</si>
  <si>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</si>
  <si>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</si>
  <si>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</si>
  <si>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</si>
  <si>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</si>
  <si>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</si>
  <si>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</si>
  <si>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</si>
  <si>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</si>
  <si>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</si>
  <si>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</si>
  <si>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</si>
  <si>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</si>
  <si>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</si>
  <si>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</si>
  <si>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</si>
  <si>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</si>
  <si>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</si>
  <si>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</si>
  <si>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</si>
  <si>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</si>
  <si>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</si>
  <si>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</si>
  <si>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</si>
  <si>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</si>
  <si>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</si>
  <si>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</si>
  <si>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</si>
  <si>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</si>
  <si>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</si>
  <si>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</si>
  <si>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</si>
  <si>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</si>
  <si>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</si>
  <si>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</si>
  <si>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</si>
  <si>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</si>
  <si>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</si>
  <si>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</si>
  <si>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</si>
  <si>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</si>
  <si>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</si>
  <si>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</si>
  <si>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</si>
  <si>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</si>
  <si>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</si>
  <si>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</si>
  <si>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</si>
  <si>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</si>
  <si>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</si>
  <si>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</si>
  <si>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</si>
  <si>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</si>
  <si>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</si>
  <si>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</si>
  <si>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</si>
  <si>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</si>
  <si>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</si>
  <si>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</si>
  <si>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</si>
  <si>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</si>
  <si>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</si>
  <si>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</si>
  <si>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</si>
  <si>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</si>
  <si>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</si>
  <si>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</si>
  <si>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</si>
  <si>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</si>
  <si>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</si>
  <si>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</si>
  <si>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</si>
  <si>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</si>
  <si>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</si>
  <si>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</si>
  <si>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</si>
  <si>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</si>
  <si>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</si>
  <si>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</si>
  <si>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</si>
  <si>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</si>
  <si>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</si>
  <si>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</si>
  <si>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</si>
  <si>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</si>
  <si>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</si>
  <si>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</si>
  <si>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</si>
  <si>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</si>
  <si>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</si>
  <si>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</si>
  <si>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</si>
  <si>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</si>
  <si>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</si>
  <si>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</si>
  <si>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</si>
  <si>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</si>
  <si>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</si>
  <si>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</si>
  <si>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</si>
  <si>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</si>
  <si>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</si>
  <si>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</si>
  <si>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</si>
  <si>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</si>
  <si>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</si>
  <si>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</si>
  <si>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</si>
  <si>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</si>
  <si>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</si>
  <si>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</si>
  <si>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</si>
  <si>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</si>
  <si>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</si>
  <si>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</si>
  <si>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</si>
  <si>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</si>
  <si>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</si>
  <si>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</si>
  <si>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</si>
  <si>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</si>
  <si>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</si>
  <si>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</si>
  <si>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</si>
  <si>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</si>
  <si>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</si>
  <si>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</si>
  <si>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</si>
  <si>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</si>
  <si>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</si>
  <si>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</si>
  <si>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</si>
  <si>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</si>
  <si>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</si>
  <si>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</si>
  <si>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</si>
  <si>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</si>
  <si>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</si>
  <si>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</si>
  <si>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</si>
  <si>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</si>
  <si>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</si>
  <si>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</si>
  <si>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</si>
  <si>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</si>
  <si>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</si>
  <si>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</si>
  <si>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</si>
  <si>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</si>
  <si>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</si>
  <si>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</si>
  <si>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</si>
  <si>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</si>
  <si>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</si>
  <si>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</si>
  <si>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</si>
  <si>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</si>
  <si>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</si>
  <si>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</si>
  <si>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</si>
  <si>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</si>
  <si>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</si>
  <si>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</si>
  <si>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</si>
  <si>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</si>
  <si>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</si>
  <si>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</si>
  <si>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</si>
  <si>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</si>
  <si>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</si>
  <si>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</si>
  <si>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</si>
  <si>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</si>
  <si>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</si>
  <si>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</si>
  <si>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</si>
  <si>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</si>
  <si>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</si>
  <si>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</si>
  <si>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</si>
  <si>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</si>
  <si>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</si>
  <si>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</si>
  <si>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</si>
  <si>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</si>
  <si>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</si>
  <si>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</si>
  <si>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</si>
  <si>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</si>
  <si>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</si>
  <si>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</si>
  <si>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</si>
  <si>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</si>
  <si>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</si>
  <si>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</si>
  <si>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</si>
  <si>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</si>
  <si>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</si>
  <si>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</si>
  <si>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</si>
  <si>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</si>
  <si>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</si>
  <si>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</si>
  <si>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</si>
  <si>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</si>
  <si>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</si>
  <si>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</si>
  <si>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</si>
  <si>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</si>
  <si>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</si>
  <si>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</si>
  <si>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</si>
  <si>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</si>
  <si>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</si>
  <si>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</si>
  <si>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</si>
  <si>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</si>
  <si>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</si>
  <si>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</si>
  <si>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</si>
  <si>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</si>
  <si>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</si>
  <si>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</si>
  <si>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</si>
  <si>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</si>
  <si>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</si>
  <si>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</si>
  <si>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</si>
  <si>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</si>
  <si>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</si>
  <si>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</si>
  <si>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</si>
  <si>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</si>
  <si>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</si>
  <si>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</si>
  <si>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</si>
  <si>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</si>
  <si>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</si>
  <si>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</si>
  <si>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</si>
  <si>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</si>
  <si>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</si>
  <si>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</si>
  <si>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</si>
  <si>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</si>
  <si>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</si>
  <si>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</si>
  <si>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</si>
  <si>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</si>
  <si>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</si>
  <si>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</si>
  <si>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</si>
  <si>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</si>
  <si>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</si>
  <si>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</si>
  <si>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</si>
  <si>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</si>
  <si>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</si>
  <si>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</si>
  <si>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</si>
  <si>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</si>
  <si>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</si>
  <si>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</si>
  <si>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</si>
  <si>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</si>
  <si>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</si>
  <si>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</si>
  <si>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</si>
  <si>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</si>
  <si>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</si>
  <si>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</si>
  <si>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</si>
  <si>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</si>
  <si>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</si>
  <si>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</si>
  <si>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</si>
  <si>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</si>
  <si>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</si>
  <si>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</si>
  <si>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</si>
  <si>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</si>
  <si>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</si>
  <si>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</si>
  <si>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</si>
  <si>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</si>
  <si>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</si>
  <si>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</si>
  <si>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</si>
  <si>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</si>
  <si>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</si>
  <si>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</si>
  <si>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</si>
  <si>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</si>
  <si>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</si>
  <si>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</si>
  <si>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</si>
  <si>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</si>
  <si>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</si>
  <si>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</si>
  <si>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</si>
  <si>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</si>
  <si>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</si>
  <si>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</si>
  <si>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</si>
  <si>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</si>
  <si>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</si>
  <si>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</si>
  <si>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</si>
  <si>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</si>
  <si>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</si>
  <si>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</si>
  <si>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</si>
  <si>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</si>
  <si>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</si>
  <si>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</si>
  <si>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</si>
  <si>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</si>
  <si>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</si>
  <si>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</si>
  <si>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</si>
  <si>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</si>
  <si>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</si>
  <si>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</si>
  <si>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</si>
  <si>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</si>
  <si>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</si>
  <si>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</si>
  <si>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</si>
  <si>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</si>
  <si>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</si>
  <si>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</si>
  <si>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</si>
  <si>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</si>
  <si>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</si>
  <si>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</si>
  <si>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</si>
  <si>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</si>
  <si>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</si>
  <si>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</si>
  <si>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</si>
  <si>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</si>
  <si>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</si>
  <si>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</si>
  <si>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</si>
  <si>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</si>
  <si>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</si>
  <si>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</si>
  <si>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</si>
  <si>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</si>
  <si>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</si>
  <si>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</si>
  <si>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</si>
  <si>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</si>
  <si>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</si>
  <si>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</si>
  <si>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</si>
  <si>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</si>
  <si>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</si>
  <si>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</si>
  <si>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</si>
  <si>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</si>
  <si>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</si>
  <si>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</si>
  <si>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</si>
  <si>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</si>
  <si>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</si>
  <si>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</si>
  <si>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</si>
  <si>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</si>
  <si>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</si>
  <si>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</si>
  <si>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</si>
  <si>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</si>
  <si>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</si>
  <si>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</si>
  <si>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</si>
  <si>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</si>
  <si>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</si>
  <si>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</si>
  <si>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</si>
  <si>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</si>
  <si>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</si>
  <si>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</si>
  <si>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</si>
  <si>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</si>
  <si>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</si>
  <si>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</si>
  <si>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</si>
  <si>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</si>
  <si>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</si>
  <si>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</si>
  <si>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</si>
  <si>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</si>
  <si>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</si>
  <si>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</si>
  <si>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</si>
  <si>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</si>
  <si>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</si>
  <si>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</si>
  <si>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</si>
  <si>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</si>
  <si>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</si>
  <si>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</si>
  <si>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</si>
  <si>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</si>
  <si>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</si>
  <si>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</si>
  <si>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</si>
  <si>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</si>
  <si>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</si>
  <si>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</si>
  <si>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</si>
  <si>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</si>
  <si>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</si>
  <si>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</si>
  <si>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</si>
  <si>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</si>
  <si>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</si>
  <si>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</si>
  <si>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</si>
  <si>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</si>
  <si>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</si>
  <si>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</si>
  <si>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</si>
  <si>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</si>
  <si>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</si>
  <si>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</si>
  <si>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</si>
  <si>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</si>
  <si>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</si>
  <si>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</si>
  <si>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</si>
  <si>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</si>
  <si>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</si>
  <si>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</si>
  <si>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</si>
  <si>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</si>
  <si>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</si>
  <si>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</si>
  <si>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</si>
  <si>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</si>
  <si>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</si>
  <si>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</si>
  <si>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</si>
  <si>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</si>
  <si>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</si>
  <si>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</si>
  <si>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</si>
  <si>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</si>
  <si>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</si>
  <si>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</si>
  <si>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</si>
  <si>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</si>
  <si>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</si>
  <si>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</si>
  <si>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</si>
  <si>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</si>
  <si>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</si>
  <si>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</si>
  <si>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</si>
  <si>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</si>
  <si>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</si>
  <si>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</si>
  <si>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</si>
  <si>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</si>
  <si>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</si>
  <si>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</si>
  <si>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</si>
  <si>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</si>
  <si>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</si>
  <si>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</si>
  <si>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</si>
  <si>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</si>
  <si>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</si>
  <si>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</si>
  <si>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</si>
  <si>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</si>
  <si>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</si>
  <si>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</si>
  <si>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</si>
  <si>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</si>
  <si>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</si>
  <si>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</si>
  <si>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</si>
  <si>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</si>
  <si>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</si>
  <si>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</si>
  <si>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</si>
  <si>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</si>
  <si>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</si>
  <si>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</si>
  <si>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</si>
  <si>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</si>
  <si>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</si>
  <si>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</si>
  <si>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</si>
  <si>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</si>
  <si>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</si>
  <si>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</si>
  <si>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</si>
  <si>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</si>
  <si>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</si>
  <si>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</si>
  <si>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</si>
  <si>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</si>
  <si>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</si>
  <si>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</si>
  <si>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</si>
  <si>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</si>
  <si>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</si>
  <si>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</si>
  <si>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</si>
  <si>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</si>
  <si>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</si>
  <si>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</si>
  <si>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</si>
  <si>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</si>
  <si>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</si>
  <si>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</si>
  <si>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</si>
  <si>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</si>
  <si>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</si>
  <si>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</si>
  <si>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</si>
  <si>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</si>
  <si>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</si>
  <si>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</si>
  <si>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</si>
  <si>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</si>
  <si>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</si>
  <si>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</si>
  <si>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</si>
  <si>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</si>
  <si>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</si>
  <si>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</si>
  <si>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</si>
  <si>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</si>
  <si>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</si>
  <si>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</si>
  <si>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</si>
  <si>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</si>
  <si>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</si>
  <si>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</si>
  <si>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</si>
  <si>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</si>
  <si>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</si>
  <si>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</si>
  <si>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</si>
  <si>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</si>
  <si>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</si>
  <si>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</si>
  <si>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</si>
  <si>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</si>
  <si>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</si>
  <si>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</si>
  <si>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</si>
  <si>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</si>
  <si>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</si>
  <si>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</si>
  <si>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</si>
  <si>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</si>
  <si>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</si>
  <si>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</si>
  <si>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</si>
  <si>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</si>
  <si>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</si>
  <si>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</si>
  <si>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</si>
  <si>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</si>
  <si>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</si>
  <si>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</si>
  <si>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</si>
  <si>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</si>
  <si>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</si>
  <si>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</si>
  <si>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</si>
  <si>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</si>
  <si>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</si>
  <si>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</si>
  <si>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</si>
  <si>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</si>
  <si>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</si>
  <si>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</si>
  <si>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</si>
  <si>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</si>
  <si>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</si>
  <si>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</si>
  <si>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</si>
  <si>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</si>
  <si>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</si>
  <si>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</si>
  <si>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</si>
  <si>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</si>
  <si>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</si>
  <si>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</si>
  <si>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</si>
  <si>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</si>
  <si>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</si>
  <si>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</si>
  <si>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</si>
  <si>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</si>
  <si>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</si>
  <si>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</si>
  <si>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</si>
  <si>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</si>
  <si>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</si>
  <si>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</si>
  <si>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</si>
  <si>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</si>
  <si>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</si>
  <si>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</si>
  <si>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</si>
  <si>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</si>
  <si>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</si>
  <si>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</si>
  <si>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</si>
  <si>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</si>
  <si>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</si>
  <si>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</si>
  <si>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</si>
  <si>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</si>
  <si>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</si>
  <si>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</si>
  <si>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</si>
  <si>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</si>
  <si>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</si>
  <si>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</si>
  <si>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</si>
  <si>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</si>
  <si>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</si>
  <si>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</si>
  <si>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</si>
  <si>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</si>
  <si>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</si>
  <si>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</si>
  <si>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</si>
  <si>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</si>
  <si>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</si>
  <si>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</si>
  <si>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</si>
  <si>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</si>
  <si>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</si>
  <si>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</si>
  <si>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</si>
  <si>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</si>
  <si>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</si>
  <si>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</si>
  <si>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</si>
  <si>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</si>
  <si>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</si>
  <si>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</si>
  <si>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</si>
  <si>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</si>
  <si>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</si>
  <si>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</si>
  <si>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</si>
  <si>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</si>
  <si>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</si>
  <si>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</si>
  <si>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</si>
  <si>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</si>
  <si>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</si>
  <si>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</si>
  <si>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</si>
  <si>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</si>
  <si>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</si>
  <si>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</si>
  <si>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</si>
  <si>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</si>
  <si>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</si>
  <si>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</si>
  <si>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</si>
  <si>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</si>
  <si>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</si>
  <si>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</si>
  <si>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</si>
  <si>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</si>
  <si>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</si>
  <si>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</si>
  <si>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</si>
  <si>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</si>
  <si>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</si>
  <si>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</si>
  <si>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</si>
  <si>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</si>
  <si>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</si>
  <si>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</si>
  <si>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</si>
  <si>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</si>
  <si>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</si>
  <si>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</si>
  <si>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</si>
  <si>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</si>
  <si>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</si>
  <si>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</si>
  <si>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</si>
  <si>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</si>
  <si>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</si>
  <si>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</si>
  <si>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</si>
  <si>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</si>
  <si>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</si>
  <si>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</si>
  <si>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</si>
  <si>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</si>
  <si>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</si>
  <si>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</si>
  <si>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</si>
  <si>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</si>
  <si>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</si>
  <si>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</si>
  <si>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</si>
  <si>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</si>
  <si>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</si>
  <si>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</si>
  <si>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</si>
  <si>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</si>
  <si>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</si>
  <si>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</si>
  <si>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</si>
  <si>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</si>
  <si>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</si>
  <si>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</si>
  <si>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</si>
  <si>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</si>
  <si>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</si>
  <si>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</si>
  <si>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</si>
  <si>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</si>
  <si>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</si>
  <si>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</si>
  <si>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</si>
  <si>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</si>
  <si>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</si>
  <si>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</si>
  <si>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</si>
  <si>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</si>
  <si>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</si>
  <si>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</si>
  <si>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</si>
  <si>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</si>
  <si>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</si>
  <si>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</si>
  <si>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</si>
  <si>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</si>
  <si>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</si>
  <si>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</si>
  <si>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</si>
  <si>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</si>
  <si>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</si>
  <si>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</si>
  <si>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</si>
  <si>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</si>
  <si>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</si>
  <si>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</si>
  <si>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</si>
  <si>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</si>
  <si>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</si>
  <si>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</si>
  <si>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</si>
  <si>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</si>
  <si>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</si>
  <si>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</si>
  <si>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</si>
  <si>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</si>
  <si>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</si>
  <si>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</si>
  <si>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</si>
  <si>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</si>
  <si>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</si>
  <si>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</si>
  <si>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</si>
  <si>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</si>
  <si>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</si>
  <si>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</si>
  <si>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</si>
  <si>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</si>
  <si>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</si>
  <si>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</si>
  <si>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</si>
  <si>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</si>
  <si>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</si>
  <si>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</si>
  <si>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</si>
  <si>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</si>
  <si>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</si>
  <si>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</si>
  <si>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</si>
  <si>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</si>
  <si>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</si>
  <si>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</si>
  <si>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</si>
  <si>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</si>
  <si>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</si>
  <si>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</si>
  <si>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</si>
  <si>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</si>
  <si>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</si>
  <si>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</si>
  <si>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</si>
  <si>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</si>
  <si>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</si>
  <si>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</si>
  <si>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</si>
  <si>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</si>
  <si>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</si>
  <si>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</si>
  <si>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</si>
  <si>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</si>
  <si>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</si>
  <si>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</si>
  <si>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</si>
  <si>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</si>
  <si>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</si>
  <si>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</si>
  <si>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</si>
  <si>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</si>
  <si>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</si>
  <si>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</si>
  <si>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</si>
  <si>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</si>
  <si>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</si>
  <si>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</si>
  <si>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</si>
  <si>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</si>
  <si>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</si>
  <si>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</si>
  <si>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</si>
  <si>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</si>
  <si>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</si>
  <si>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</si>
  <si>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</si>
  <si>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</si>
  <si>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</si>
  <si>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</si>
  <si>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</si>
  <si>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</si>
  <si>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</si>
  <si>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</si>
  <si>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</si>
  <si>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</si>
  <si>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</si>
  <si>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</si>
  <si>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</si>
  <si>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</si>
  <si>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</si>
  <si>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</si>
  <si>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</si>
  <si>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</si>
  <si>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</si>
  <si>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</si>
  <si>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</si>
  <si>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</si>
  <si>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</si>
  <si>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</si>
  <si>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</si>
  <si>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</si>
  <si>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</si>
  <si>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</si>
  <si>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</si>
  <si>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</si>
  <si>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</si>
  <si>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</si>
  <si>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</si>
  <si>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</si>
  <si>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</si>
  <si>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</si>
  <si>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</si>
  <si>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</si>
  <si>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</si>
  <si>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</si>
  <si>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</si>
  <si>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</si>
  <si>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</si>
  <si>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</si>
  <si>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</si>
  <si>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</si>
  <si>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</si>
  <si>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</si>
  <si>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</si>
  <si>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</si>
  <si>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</si>
  <si>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</si>
  <si>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</si>
  <si>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</si>
  <si>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</si>
  <si>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</si>
  <si>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</si>
  <si>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</si>
  <si>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</si>
  <si>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</si>
  <si>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</si>
  <si>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</si>
  <si>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</si>
  <si>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</si>
  <si>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</si>
  <si>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</si>
  <si>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</si>
  <si>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</si>
  <si>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</si>
  <si>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</si>
  <si>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</si>
  <si>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</si>
  <si>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</si>
  <si>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</si>
  <si>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</si>
  <si>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</si>
  <si>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</si>
  <si>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</si>
  <si>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</si>
  <si>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</si>
  <si>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</si>
  <si>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</si>
  <si>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</si>
  <si>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</si>
  <si>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</si>
  <si>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</si>
  <si>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</si>
  <si>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</si>
  <si>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</si>
  <si>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</si>
  <si>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</si>
  <si>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</si>
  <si>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</si>
  <si>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</si>
  <si>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</si>
  <si>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</si>
  <si>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</si>
  <si>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</si>
  <si>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</si>
  <si>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</si>
  <si>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</si>
  <si>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</si>
  <si>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</si>
  <si>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</si>
  <si>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</si>
  <si>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</si>
  <si>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</si>
  <si>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</si>
  <si>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</si>
  <si>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</si>
  <si>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</si>
  <si>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</si>
  <si>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</si>
  <si>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</si>
  <si>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</si>
  <si>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</si>
  <si>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</si>
  <si>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</si>
  <si>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</si>
  <si>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</si>
  <si>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</si>
  <si>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</si>
  <si>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</si>
  <si>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</si>
  <si>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</si>
  <si>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</si>
  <si>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</si>
  <si>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</si>
  <si>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</si>
  <si>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</si>
  <si>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</si>
  <si>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</si>
  <si>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</si>
  <si>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</si>
  <si>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</si>
  <si>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</si>
  <si>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</si>
  <si>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</si>
  <si>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</si>
  <si>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</si>
  <si>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</si>
  <si>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</si>
  <si>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</si>
  <si>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</si>
  <si>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</si>
  <si>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</si>
  <si>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</si>
  <si>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</si>
  <si>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</si>
  <si>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</si>
  <si>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</si>
  <si>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</si>
  <si>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</si>
  <si>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</si>
  <si>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</si>
  <si>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</si>
  <si>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</si>
  <si>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</si>
  <si>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</si>
  <si>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</si>
  <si>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</si>
  <si>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</si>
  <si>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</si>
  <si>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</si>
  <si>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</si>
  <si>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</si>
  <si>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</si>
  <si>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</si>
  <si>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</si>
  <si>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</si>
  <si>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</si>
  <si>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</si>
  <si>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</si>
  <si>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</si>
  <si>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</si>
  <si>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</si>
  <si>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</si>
  <si>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</si>
  <si>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</si>
  <si>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</si>
  <si>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</si>
  <si>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</si>
  <si>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</si>
  <si>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</si>
  <si>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</si>
  <si>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</si>
  <si>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</si>
  <si>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</si>
  <si>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</si>
  <si>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</si>
  <si>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</si>
  <si>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</si>
  <si>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</si>
  <si>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</si>
  <si>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</si>
  <si>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</si>
  <si>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</si>
  <si>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</si>
  <si>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</si>
  <si>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</si>
  <si>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</si>
  <si>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</si>
  <si>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</si>
  <si>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</si>
  <si>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</si>
  <si>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</si>
  <si>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</si>
  <si>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</si>
  <si>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</si>
  <si>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</si>
  <si>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</si>
  <si>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</si>
  <si>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</si>
  <si>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</si>
  <si>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</si>
  <si>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</si>
  <si>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</si>
  <si>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</si>
  <si>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</si>
  <si>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</si>
  <si>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</si>
  <si>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</si>
  <si>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</si>
  <si>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</si>
  <si>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</si>
  <si>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</si>
  <si>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</si>
  <si>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</si>
  <si>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</si>
  <si>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</si>
  <si>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</si>
  <si>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</si>
  <si>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</si>
  <si>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</si>
  <si>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</si>
  <si>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</si>
  <si>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</si>
  <si>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</si>
  <si>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</si>
  <si>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</si>
  <si>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</si>
  <si>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</si>
  <si>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</si>
  <si>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</si>
  <si>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</si>
  <si>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</si>
  <si>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</si>
  <si>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</si>
  <si>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</si>
  <si>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</si>
  <si>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</si>
  <si>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</si>
  <si>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</si>
  <si>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</si>
  <si>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</si>
  <si>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</si>
  <si>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</si>
  <si>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</si>
  <si>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</si>
  <si>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</si>
  <si>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</si>
  <si>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</si>
  <si>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</si>
  <si>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</si>
  <si>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</si>
  <si>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</si>
  <si>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</si>
  <si>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</si>
  <si>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</si>
  <si>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</si>
  <si>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</si>
  <si>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</si>
  <si>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</si>
  <si>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</si>
  <si>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</si>
  <si>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</si>
  <si>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</si>
  <si>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</si>
  <si>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</si>
  <si>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</si>
  <si>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</si>
  <si>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</si>
  <si>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</si>
  <si>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</si>
  <si>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</si>
  <si>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</si>
  <si>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</si>
  <si>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</si>
  <si>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</si>
  <si>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</si>
  <si>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</si>
  <si>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</si>
  <si>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</si>
  <si>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</si>
  <si>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</si>
  <si>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</si>
  <si>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</si>
  <si>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</si>
  <si>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</si>
  <si>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</si>
  <si>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</si>
  <si>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</si>
  <si>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</si>
  <si>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</si>
  <si>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</si>
  <si>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</si>
  <si>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</si>
  <si>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</si>
  <si>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</si>
  <si>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</si>
  <si>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</si>
  <si>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</si>
  <si>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</si>
  <si>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</si>
  <si>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</si>
  <si>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</si>
  <si>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</si>
  <si>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</si>
  <si>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</si>
  <si>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</si>
  <si>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</si>
  <si>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</si>
  <si>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</si>
  <si>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</si>
  <si>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</si>
  <si>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</si>
  <si>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</si>
  <si>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</si>
  <si>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</si>
  <si>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</si>
  <si>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</si>
  <si>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</si>
  <si>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</si>
  <si>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</si>
  <si>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</si>
  <si>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</si>
  <si>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</si>
  <si>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</si>
  <si>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</si>
  <si>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</si>
  <si>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</si>
  <si>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</si>
  <si>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</si>
  <si>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</si>
  <si>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</si>
  <si>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</si>
  <si>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</si>
  <si>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</si>
  <si>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</si>
  <si>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</si>
  <si>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</si>
  <si>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</si>
  <si>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</si>
  <si>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</si>
  <si>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</si>
  <si>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</si>
  <si>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</si>
  <si>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</si>
  <si>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</si>
  <si>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</si>
  <si>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</si>
  <si>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</si>
  <si>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</si>
  <si>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</si>
  <si>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</si>
  <si>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</si>
  <si>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</si>
  <si>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</si>
  <si>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</si>
  <si>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</si>
  <si>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</si>
  <si>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</si>
  <si>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</si>
  <si>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</si>
  <si>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</si>
  <si>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</si>
  <si>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</si>
  <si>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</si>
  <si>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</si>
  <si>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</si>
  <si>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</si>
  <si>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</si>
  <si>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</si>
  <si>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</si>
  <si>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</si>
  <si>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</si>
  <si>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</si>
  <si>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</si>
  <si>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</si>
  <si>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</si>
  <si>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</si>
  <si>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</si>
  <si>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</si>
  <si>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</si>
  <si>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</si>
  <si>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</si>
  <si>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</si>
  <si>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</si>
  <si>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</si>
  <si>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</si>
  <si>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</si>
  <si>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</si>
  <si>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</si>
  <si>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</si>
  <si>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</si>
  <si>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</si>
  <si>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</si>
  <si>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</si>
  <si>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</si>
  <si>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</si>
  <si>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</si>
  <si>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</si>
  <si>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</si>
  <si>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</si>
  <si>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</si>
  <si>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</si>
  <si>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</si>
  <si>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</si>
  <si>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</si>
  <si>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</si>
  <si>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</si>
  <si>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</si>
  <si>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</si>
  <si>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</si>
  <si>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</si>
  <si>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</si>
  <si>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</si>
  <si>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</si>
  <si>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</si>
  <si>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</si>
  <si>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</si>
  <si>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</si>
  <si>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</si>
  <si>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</si>
  <si>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</si>
  <si>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</si>
  <si>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</si>
  <si>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</si>
  <si>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</si>
  <si>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</si>
  <si>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</si>
  <si>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</si>
  <si>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</si>
  <si>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</si>
  <si>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</si>
  <si>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</si>
  <si>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</si>
  <si>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</si>
  <si>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</si>
  <si>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</si>
  <si>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</si>
  <si>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</si>
  <si>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</si>
  <si>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</si>
  <si>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</si>
  <si>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</si>
  <si>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</si>
  <si>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</si>
  <si>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</si>
  <si>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</si>
  <si>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</si>
  <si>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</si>
  <si>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</si>
  <si>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</si>
  <si>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</si>
  <si>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</si>
  <si>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</si>
  <si>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</si>
  <si>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</si>
  <si>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</si>
  <si>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</si>
  <si>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</si>
  <si>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</si>
  <si>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</si>
  <si>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</si>
  <si>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</si>
  <si>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</si>
  <si>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</si>
  <si>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</si>
  <si>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</si>
  <si>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</si>
  <si>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</si>
  <si>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</si>
  <si>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</si>
  <si>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</si>
  <si>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</si>
  <si>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</si>
  <si>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</si>
  <si>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</si>
  <si>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</si>
  <si>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</si>
  <si>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</si>
  <si>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</si>
  <si>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</si>
  <si>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</si>
  <si>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</si>
  <si>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</si>
  <si>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</si>
  <si>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</si>
  <si>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</si>
  <si>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</si>
  <si>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</si>
  <si>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</si>
  <si>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</si>
  <si>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</si>
  <si>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</si>
  <si>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</si>
  <si>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</si>
  <si>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</si>
  <si>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</si>
  <si>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</si>
  <si>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</si>
  <si>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</si>
  <si>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</si>
  <si>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</si>
  <si>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</si>
  <si>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</si>
  <si>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</si>
  <si>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</si>
  <si>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</si>
  <si>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</si>
  <si>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</si>
  <si>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</si>
  <si>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</si>
  <si>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</si>
  <si>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</si>
  <si>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</si>
  <si>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</si>
  <si>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</si>
  <si>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</si>
  <si>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</si>
  <si>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</si>
  <si>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</si>
  <si>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</si>
  <si>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</si>
  <si>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</si>
  <si>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</si>
  <si>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</si>
  <si>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</si>
  <si>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</si>
  <si>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</si>
  <si>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</si>
  <si>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</si>
  <si>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</si>
  <si>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</si>
  <si>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</si>
  <si>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</si>
  <si>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</si>
  <si>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</si>
  <si>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</si>
  <si>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</si>
  <si>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</si>
  <si>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</si>
  <si>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</si>
  <si>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</si>
  <si>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</si>
  <si>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</si>
  <si>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</si>
  <si>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</si>
  <si>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</si>
  <si>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</si>
  <si>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</si>
  <si>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</si>
  <si>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</si>
  <si>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</si>
  <si>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</si>
  <si>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</si>
  <si>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</si>
  <si>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</si>
  <si>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</si>
  <si>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</si>
  <si>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</si>
  <si>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</si>
  <si>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</si>
  <si>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</si>
  <si>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</si>
  <si>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</si>
  <si>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</si>
  <si>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</si>
  <si>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</si>
  <si>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</si>
  <si>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</si>
  <si>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</si>
  <si>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</si>
  <si>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</si>
  <si>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</si>
  <si>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</si>
  <si>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</si>
  <si>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</si>
  <si>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</si>
  <si>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</si>
  <si>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</si>
  <si>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</si>
  <si>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</si>
  <si>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</si>
  <si>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</si>
  <si>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</si>
  <si>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</si>
  <si>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</si>
  <si>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</si>
  <si>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</si>
  <si>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</si>
  <si>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</si>
  <si>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</si>
  <si>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</si>
  <si>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</si>
  <si>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</si>
  <si>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</si>
  <si>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</si>
  <si>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</si>
  <si>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</si>
  <si>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</si>
  <si>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</si>
  <si>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</si>
  <si>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</si>
  <si>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</si>
  <si>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</si>
  <si>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</si>
  <si>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</si>
  <si>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</si>
  <si>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</si>
  <si>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</si>
  <si>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</si>
  <si>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</si>
  <si>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</si>
  <si>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</si>
  <si>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</si>
  <si>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</si>
  <si>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</si>
  <si>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</si>
  <si>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</si>
  <si>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</si>
  <si>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</si>
  <si>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</si>
  <si>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</si>
  <si>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</si>
  <si>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</si>
  <si>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</si>
  <si>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</si>
  <si>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</si>
  <si>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</si>
  <si>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</si>
  <si>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</si>
  <si>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</si>
  <si>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</si>
  <si>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</si>
  <si>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</si>
  <si>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</si>
  <si>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</si>
  <si>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</si>
  <si>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</si>
  <si>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</si>
  <si>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</si>
  <si>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</si>
  <si>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</si>
  <si>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</si>
  <si>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</si>
  <si>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</si>
  <si>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</si>
  <si>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</si>
  <si>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</si>
  <si>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</si>
  <si>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</si>
  <si>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</si>
  <si>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</si>
  <si>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</si>
  <si>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</si>
  <si>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</si>
  <si>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</si>
  <si>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</si>
  <si>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</si>
  <si>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</si>
  <si>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</si>
  <si>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</si>
  <si>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</si>
  <si>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</si>
  <si>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</si>
  <si>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</si>
  <si>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</si>
  <si>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</si>
  <si>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</si>
  <si>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</si>
  <si>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</si>
  <si>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</si>
  <si>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</si>
  <si>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</si>
  <si>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</si>
  <si>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</si>
  <si>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</si>
  <si>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</si>
  <si>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</si>
  <si>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</si>
  <si>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</si>
  <si>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</si>
  <si>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</si>
  <si>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</si>
  <si>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</si>
  <si>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</si>
  <si>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</si>
  <si>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</si>
  <si>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</si>
  <si>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</si>
  <si>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</si>
  <si>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</si>
  <si>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</si>
  <si>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</si>
  <si>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</si>
  <si>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</si>
  <si>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</si>
  <si>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</si>
  <si>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</si>
  <si>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</si>
  <si>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</si>
  <si>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</si>
  <si>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</si>
  <si>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</si>
  <si>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</si>
  <si>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</si>
  <si>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</si>
  <si>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</si>
  <si>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</si>
  <si>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</si>
  <si>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</si>
  <si>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</si>
  <si>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</si>
  <si>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</si>
  <si>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</si>
  <si>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</si>
  <si>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</si>
  <si>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</si>
  <si>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</si>
  <si>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</si>
  <si>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</si>
  <si>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</si>
  <si>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</si>
  <si>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</si>
  <si>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</si>
  <si>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</si>
  <si>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</si>
  <si>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</si>
  <si>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</si>
  <si>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</si>
  <si>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</si>
  <si>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</si>
  <si>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</si>
  <si>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</si>
  <si>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</si>
  <si>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</si>
  <si>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</si>
  <si>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</si>
  <si>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</si>
  <si>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</si>
  <si>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</si>
  <si>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</si>
  <si>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</si>
  <si>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</si>
  <si>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</si>
  <si>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</si>
  <si>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</si>
  <si>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</si>
  <si>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</si>
  <si>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</si>
  <si>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</si>
  <si>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</si>
  <si>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</si>
  <si>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</si>
  <si>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</si>
  <si>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</si>
  <si>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</si>
  <si>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</si>
  <si>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</si>
  <si>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</si>
  <si>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</si>
  <si>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</si>
  <si>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</si>
  <si>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</si>
  <si>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</si>
  <si>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</si>
  <si>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</si>
  <si>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</si>
  <si>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</si>
  <si>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</si>
  <si>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</si>
  <si>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</si>
  <si>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</si>
  <si>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</si>
  <si>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</si>
  <si>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</si>
  <si>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</si>
  <si>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</si>
  <si>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</si>
  <si>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</si>
  <si>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</si>
  <si>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</si>
  <si>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</si>
  <si>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</si>
  <si>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</si>
  <si>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</si>
  <si>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</si>
  <si>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</si>
  <si>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</si>
  <si>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</si>
  <si>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</si>
  <si>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</si>
  <si>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</si>
  <si>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</si>
  <si>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</si>
  <si>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</si>
  <si>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</si>
  <si>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</si>
  <si>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</si>
  <si>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</si>
  <si>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</si>
  <si>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</si>
  <si>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</si>
  <si>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</si>
  <si>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</si>
  <si>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</si>
  <si>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</si>
  <si>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</si>
  <si>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</si>
  <si>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</si>
  <si>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</si>
  <si>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</si>
  <si>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</si>
  <si>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</si>
  <si>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</si>
  <si>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</si>
  <si>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</si>
  <si>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</si>
  <si>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</si>
  <si>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</si>
  <si>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</si>
  <si>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</si>
  <si>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</si>
  <si>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</si>
  <si>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</si>
  <si>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</si>
  <si>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</si>
  <si>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</si>
  <si>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</si>
  <si>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</si>
  <si>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</si>
  <si>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</si>
  <si>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</si>
  <si>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</si>
  <si>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</si>
  <si>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</si>
  <si>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</si>
  <si>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</si>
  <si>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</si>
  <si>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</si>
  <si>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</si>
  <si>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</si>
  <si>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</si>
  <si>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</si>
  <si>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</si>
  <si>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</si>
  <si>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</si>
  <si>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</si>
  <si>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</si>
  <si>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</si>
  <si>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</si>
  <si>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</si>
  <si>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</si>
  <si>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</si>
  <si>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</si>
  <si>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</si>
  <si>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</si>
  <si>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</si>
  <si>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</si>
  <si>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</si>
  <si>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</si>
  <si>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</si>
  <si>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</si>
  <si>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</si>
  <si>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</si>
  <si>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</si>
  <si>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</si>
  <si>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</si>
  <si>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</si>
  <si>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</si>
  <si>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</si>
  <si>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</si>
  <si>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</si>
  <si>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</si>
  <si>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</si>
  <si>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</si>
  <si>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</si>
  <si>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</si>
  <si>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</si>
  <si>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</si>
  <si>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</si>
  <si>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</si>
  <si>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</si>
  <si>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</si>
  <si>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</si>
  <si>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</si>
  <si>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</si>
  <si>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</si>
  <si>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</si>
  <si>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</si>
  <si>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</si>
  <si>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</si>
  <si>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</si>
  <si>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</si>
  <si>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</si>
  <si>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</si>
  <si>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</si>
  <si>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</si>
  <si>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</si>
  <si>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</si>
  <si>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</si>
  <si>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</si>
  <si>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</si>
  <si>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</si>
  <si>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</si>
  <si>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</si>
  <si>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</si>
  <si>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</si>
  <si>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</si>
  <si>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</si>
  <si>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</si>
  <si>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</si>
  <si>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</si>
  <si>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</si>
  <si>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</si>
  <si>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</si>
  <si>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</si>
  <si>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</si>
  <si>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</si>
  <si>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</si>
  <si>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</si>
  <si>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</si>
  <si>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</si>
  <si>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</si>
  <si>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</si>
  <si>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</si>
  <si>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</si>
  <si>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</si>
  <si>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</si>
  <si>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</si>
  <si>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</si>
  <si>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</si>
  <si>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</si>
  <si>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</si>
  <si>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</si>
  <si>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</si>
  <si>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</si>
  <si>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</si>
  <si>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</si>
  <si>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</si>
  <si>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</si>
  <si>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</si>
  <si>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</si>
  <si>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</si>
  <si>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</si>
  <si>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</si>
  <si>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</si>
  <si>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</si>
  <si>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</si>
  <si>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</si>
  <si>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</si>
  <si>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</si>
  <si>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</si>
  <si>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</si>
  <si>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</si>
  <si>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</si>
  <si>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</si>
  <si>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</si>
  <si>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</si>
  <si>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</si>
  <si>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</si>
  <si>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</si>
  <si>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</si>
  <si>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</si>
  <si>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</si>
  <si>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</si>
  <si>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</si>
  <si>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</si>
  <si>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</si>
  <si>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</si>
  <si>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</si>
  <si>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</si>
  <si>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</si>
  <si>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</si>
  <si>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</si>
  <si>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</si>
  <si>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</si>
  <si>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</si>
  <si>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</si>
  <si>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</si>
  <si>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</si>
  <si>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</si>
  <si>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</si>
  <si>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</si>
  <si>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</si>
  <si>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</si>
  <si>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</si>
  <si>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</si>
  <si>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</si>
  <si>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</si>
  <si>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</si>
  <si>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</si>
  <si>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</si>
  <si>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</si>
  <si>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</si>
  <si>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</si>
  <si>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</si>
  <si>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</si>
  <si>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</si>
  <si>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</si>
  <si>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</si>
  <si>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</si>
  <si>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</si>
  <si>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</si>
  <si>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</si>
  <si>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</si>
  <si>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</si>
  <si>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</si>
  <si>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</si>
  <si>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</si>
  <si>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</si>
  <si>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</si>
  <si>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</si>
  <si>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</si>
  <si>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</si>
  <si>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</si>
  <si>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</si>
  <si>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</si>
  <si>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</si>
  <si>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</si>
  <si>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</si>
  <si>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</si>
  <si>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</si>
  <si>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</si>
  <si>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</si>
  <si>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</si>
  <si>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</si>
  <si>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</si>
  <si>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</si>
  <si>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</si>
  <si>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</si>
  <si>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</si>
  <si>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</si>
  <si>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</si>
  <si>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</si>
  <si>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</si>
  <si>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</si>
  <si>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</si>
  <si>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</si>
  <si>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</si>
  <si>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</si>
  <si>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</si>
  <si>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</si>
  <si>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</si>
  <si>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</si>
  <si>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</si>
  <si>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</si>
  <si>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</si>
  <si>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</si>
  <si>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</si>
  <si>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</si>
  <si>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</si>
  <si>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</si>
  <si>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</si>
  <si>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</si>
  <si>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</si>
  <si>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</si>
  <si>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</si>
  <si>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</si>
  <si>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</si>
  <si>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</si>
  <si>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</si>
  <si>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</si>
  <si>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</si>
  <si>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</si>
  <si>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</si>
  <si>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</si>
  <si>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</si>
  <si>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</si>
  <si>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</si>
  <si>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</si>
  <si>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</si>
  <si>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</si>
  <si>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</si>
  <si>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</si>
  <si>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</si>
  <si>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</si>
  <si>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</si>
  <si>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</si>
  <si>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</si>
  <si>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</si>
  <si>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</si>
  <si>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</si>
  <si>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</si>
  <si>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</si>
  <si>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</si>
  <si>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</si>
  <si>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</si>
  <si>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</si>
  <si>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</si>
  <si>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</si>
  <si>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</si>
  <si>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</si>
  <si>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</si>
  <si>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</si>
  <si>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</si>
  <si>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</si>
  <si>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</si>
  <si>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</si>
  <si>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</si>
  <si>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</si>
  <si>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</si>
  <si>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</si>
  <si>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</si>
  <si>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</si>
  <si>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</si>
  <si>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</si>
  <si>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</si>
  <si>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</si>
  <si>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</si>
  <si>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</si>
  <si>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</si>
  <si>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</si>
  <si>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</si>
  <si>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</si>
  <si>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</si>
  <si>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</si>
  <si>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</si>
  <si>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</si>
  <si>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</si>
  <si>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</si>
  <si>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</si>
  <si>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</si>
  <si>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</si>
  <si>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</si>
  <si>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</si>
  <si>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</si>
  <si>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</si>
  <si>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</si>
  <si>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</si>
  <si>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</si>
  <si>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</si>
  <si>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</si>
  <si>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</si>
  <si>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</si>
  <si>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</si>
  <si>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</si>
  <si>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</si>
  <si>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</si>
  <si>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</si>
  <si>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</si>
  <si>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</si>
  <si>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</si>
  <si>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</si>
  <si>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</si>
  <si>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</si>
  <si>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</si>
  <si>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</si>
  <si>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</si>
  <si>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</si>
  <si>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</si>
  <si>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</si>
  <si>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</si>
  <si>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</si>
  <si>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</si>
  <si>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</si>
  <si>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</si>
  <si>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</si>
  <si>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</si>
  <si>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</si>
  <si>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</si>
  <si>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</si>
  <si>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</si>
  <si>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</si>
  <si>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</si>
  <si>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</si>
  <si>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</si>
  <si>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</si>
  <si>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</si>
  <si>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</si>
  <si>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</si>
  <si>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</si>
  <si>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</si>
  <si>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</si>
  <si>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</si>
  <si>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</si>
  <si>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</si>
  <si>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</si>
  <si>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</si>
  <si>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</si>
  <si>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</si>
  <si>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</si>
  <si>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</si>
  <si>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</si>
  <si>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</si>
  <si>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</si>
  <si>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</si>
  <si>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</si>
  <si>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</si>
  <si>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</si>
  <si>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</si>
  <si>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</si>
  <si>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</si>
  <si>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</si>
  <si>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</si>
  <si>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</si>
  <si>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</si>
  <si>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</si>
  <si>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</si>
  <si>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</si>
  <si>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</si>
  <si>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</si>
  <si>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</si>
  <si>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</si>
  <si>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</si>
  <si>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</si>
  <si>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</si>
  <si>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</si>
  <si>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</si>
  <si>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</si>
  <si>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</si>
  <si>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</si>
  <si>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</si>
  <si>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</si>
  <si>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</si>
  <si>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</si>
  <si>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</si>
  <si>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</si>
  <si>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</si>
  <si>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</si>
  <si>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</si>
  <si>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</si>
  <si>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</si>
  <si>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</si>
  <si>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</si>
  <si>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</si>
  <si>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</si>
  <si>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</si>
  <si>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</si>
  <si>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</si>
  <si>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</si>
  <si>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</si>
  <si>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</si>
  <si>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</si>
  <si>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</si>
  <si>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</si>
  <si>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</si>
  <si>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</si>
  <si>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</si>
  <si>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</si>
  <si>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</si>
  <si>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</si>
  <si>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</si>
  <si>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</si>
  <si>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</si>
  <si>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</si>
  <si>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</si>
  <si>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</si>
  <si>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</si>
  <si>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</si>
  <si>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</si>
  <si>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</si>
  <si>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</si>
  <si>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</si>
  <si>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</si>
  <si>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</si>
  <si>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</si>
  <si>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</si>
  <si>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</si>
  <si>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</si>
  <si>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</si>
  <si>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</si>
  <si>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</si>
  <si>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</si>
  <si>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</si>
  <si>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</si>
  <si>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</si>
  <si>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</si>
  <si>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</si>
  <si>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</si>
  <si>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</si>
  <si>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</si>
  <si>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</si>
  <si>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</si>
  <si>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</si>
  <si>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</si>
  <si>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</si>
  <si>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</si>
  <si>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</si>
  <si>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</si>
  <si>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</si>
  <si>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</si>
  <si>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</si>
  <si>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</si>
  <si>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</si>
  <si>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</si>
  <si>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</si>
  <si>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</si>
  <si>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</si>
  <si>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</si>
  <si>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</si>
  <si>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</si>
  <si>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</si>
  <si>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</si>
  <si>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</si>
  <si>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</si>
  <si>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</si>
  <si>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</si>
  <si>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</si>
  <si>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</si>
  <si>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</si>
  <si>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</si>
  <si>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</si>
  <si>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</si>
  <si>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</si>
  <si>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</si>
  <si>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</si>
  <si>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</si>
  <si>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</si>
  <si>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</si>
  <si>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</si>
  <si>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</si>
  <si>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</si>
  <si>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</si>
  <si>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</si>
  <si>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</si>
  <si>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</si>
  <si>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</si>
  <si>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</si>
  <si>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</si>
  <si>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</si>
  <si>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</si>
  <si>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</si>
  <si>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</si>
  <si>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</si>
  <si>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</si>
  <si>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</si>
  <si>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</si>
  <si>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</si>
  <si>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</si>
  <si>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</si>
  <si>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</si>
  <si>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</si>
  <si>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</si>
  <si>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</si>
  <si>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</si>
  <si>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</si>
  <si>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</si>
  <si>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</si>
  <si>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</si>
  <si>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</si>
  <si>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</si>
  <si>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</si>
  <si>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</si>
  <si>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</si>
  <si>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</si>
  <si>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</si>
  <si>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</si>
  <si>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</si>
  <si>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</si>
  <si>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</si>
  <si>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</si>
  <si>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</si>
  <si>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</si>
  <si>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</si>
  <si>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</si>
  <si>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</si>
  <si>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</si>
  <si>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</si>
  <si>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</si>
  <si>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</si>
  <si>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</si>
  <si>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</si>
  <si>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</si>
  <si>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</si>
  <si>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</si>
  <si>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</si>
  <si>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</si>
  <si>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</si>
  <si>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</si>
  <si>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</si>
  <si>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</si>
  <si>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</si>
  <si>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</si>
  <si>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</si>
  <si>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</si>
  <si>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</si>
  <si>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</si>
  <si>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</si>
  <si>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</si>
  <si>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</si>
  <si>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</si>
  <si>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</si>
  <si>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</si>
  <si>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</si>
  <si>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</si>
  <si>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</si>
  <si>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</si>
  <si>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</si>
  <si>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</si>
  <si>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</si>
  <si>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</si>
  <si>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</si>
  <si>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</si>
  <si>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</si>
  <si>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</si>
  <si>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</si>
  <si>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</si>
  <si>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</si>
  <si>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</si>
  <si>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</si>
  <si>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</si>
  <si>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</si>
  <si>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</si>
  <si>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</si>
  <si>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</si>
  <si>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</si>
  <si>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</si>
  <si>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</si>
  <si>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</si>
  <si>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</si>
  <si>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</si>
  <si>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</si>
  <si>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</si>
  <si>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</si>
  <si>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</si>
  <si>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</si>
  <si>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</si>
  <si>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</si>
  <si>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</si>
  <si>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</si>
  <si>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</si>
  <si>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</si>
  <si>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</si>
  <si>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</si>
  <si>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</si>
  <si>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</si>
  <si>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</si>
  <si>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</si>
  <si>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</si>
  <si>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</si>
  <si>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</si>
  <si>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</si>
  <si>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</si>
  <si>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</si>
  <si>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</si>
  <si>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</si>
  <si>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</si>
  <si>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</si>
  <si>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</si>
  <si>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</si>
  <si>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</si>
  <si>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</si>
  <si>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</si>
  <si>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</si>
  <si>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</si>
  <si>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</si>
  <si>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</si>
  <si>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</si>
  <si>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</si>
  <si>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</si>
  <si>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</si>
  <si>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</si>
  <si>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</si>
  <si>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</si>
  <si>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</si>
  <si>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</si>
  <si>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</si>
  <si>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</si>
  <si>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</si>
  <si>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</si>
  <si>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</si>
  <si>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</si>
  <si>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</si>
  <si>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</si>
  <si>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</si>
  <si>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</si>
  <si>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</si>
  <si>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</si>
  <si>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</si>
  <si>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</si>
  <si>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</si>
  <si>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</si>
  <si>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</si>
  <si>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</si>
  <si>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</si>
  <si>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</si>
  <si>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</si>
  <si>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</si>
  <si>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</si>
  <si>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</si>
  <si>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</si>
  <si>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</si>
  <si>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</si>
  <si>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</si>
  <si>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</si>
  <si>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</si>
  <si>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</si>
  <si>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</si>
  <si>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</si>
  <si>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</si>
  <si>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</si>
  <si>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</si>
  <si>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</si>
  <si>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</si>
  <si>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</si>
  <si>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</si>
  <si>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</si>
  <si>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</si>
  <si>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</si>
  <si>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</si>
  <si>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</si>
  <si>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</si>
  <si>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</si>
  <si>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</si>
  <si>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</si>
  <si>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</si>
  <si>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</si>
  <si>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</si>
  <si>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</si>
  <si>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</si>
  <si>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</si>
  <si>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</si>
  <si>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</si>
  <si>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</si>
  <si>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</si>
  <si>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</si>
  <si>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</si>
  <si>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</si>
  <si>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</si>
  <si>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</si>
  <si>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</si>
  <si>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</si>
  <si>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</si>
  <si>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</si>
  <si>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</si>
  <si>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</si>
  <si>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</si>
  <si>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</si>
  <si>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</si>
  <si>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</si>
  <si>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</si>
  <si>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</si>
  <si>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</si>
  <si>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</si>
  <si>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</si>
  <si>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</si>
  <si>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</si>
  <si>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</si>
  <si>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</si>
  <si>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</si>
  <si>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</si>
  <si>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</si>
  <si>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</si>
  <si>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</si>
  <si>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</si>
  <si>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</si>
  <si>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</si>
  <si>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</si>
  <si>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</si>
  <si>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</si>
  <si>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</si>
  <si>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</si>
  <si>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</si>
  <si>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</si>
  <si>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</si>
  <si>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</si>
  <si>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</si>
  <si>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</si>
  <si>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</si>
  <si>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</si>
  <si>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</si>
  <si>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</si>
  <si>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</si>
  <si>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</si>
  <si>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</si>
  <si>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</si>
  <si>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</si>
  <si>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</si>
  <si>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</si>
  <si>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</si>
  <si>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</si>
  <si>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</si>
  <si>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</si>
  <si>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</si>
  <si>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</si>
  <si>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</si>
  <si>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</si>
  <si>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</si>
  <si>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</si>
  <si>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</si>
  <si>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</si>
  <si>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</si>
  <si>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</si>
  <si>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</si>
  <si>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</si>
  <si>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</si>
  <si>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</si>
  <si>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</si>
  <si>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</si>
  <si>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</si>
  <si>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</si>
  <si>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</si>
  <si>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</si>
  <si>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</si>
  <si>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</si>
  <si>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</si>
  <si>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</si>
  <si>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</si>
  <si>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</si>
  <si>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</si>
  <si>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</si>
  <si>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</si>
  <si>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</si>
  <si>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</si>
  <si>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</si>
  <si>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</si>
  <si>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</si>
  <si>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</si>
  <si>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</si>
  <si>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</si>
  <si>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</si>
  <si>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</si>
  <si>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</si>
  <si>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</si>
  <si>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</si>
  <si>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</si>
  <si>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</si>
  <si>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</si>
  <si>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</si>
  <si>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</si>
  <si>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</si>
  <si>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</si>
  <si>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</si>
  <si>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</si>
  <si>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</si>
  <si>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</si>
  <si>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</si>
  <si>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</si>
  <si>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</si>
  <si>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</si>
  <si>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</si>
  <si>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</si>
  <si>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</si>
  <si>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</si>
  <si>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</si>
  <si>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</si>
  <si>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</si>
  <si>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</si>
  <si>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</si>
  <si>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</si>
  <si>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</si>
  <si>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</si>
  <si>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</si>
  <si>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</si>
  <si>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</si>
  <si>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</si>
  <si>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</si>
  <si>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</si>
  <si>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</si>
  <si>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</si>
  <si>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</si>
  <si>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</si>
  <si>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</si>
  <si>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</si>
  <si>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</si>
  <si>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</si>
  <si>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</si>
  <si>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</si>
  <si>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</si>
  <si>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</si>
  <si>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</si>
  <si>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</si>
  <si>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</si>
  <si>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</si>
  <si>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</si>
  <si>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</si>
  <si>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</si>
  <si>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</si>
  <si>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</si>
  <si>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</si>
  <si>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</si>
  <si>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</si>
  <si>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</si>
  <si>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</si>
  <si>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</si>
  <si>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</si>
  <si>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</si>
  <si>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</si>
  <si>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</si>
  <si>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</si>
  <si>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</si>
  <si>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</si>
  <si>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</si>
  <si>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</si>
  <si>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</si>
  <si>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</si>
  <si>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</si>
  <si>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</si>
  <si>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</si>
  <si>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</si>
  <si>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</si>
  <si>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</si>
  <si>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</si>
  <si>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</si>
  <si>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</si>
  <si>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</si>
  <si>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</si>
  <si>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</si>
  <si>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</si>
  <si>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</si>
  <si>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</si>
  <si>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</si>
  <si>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</si>
  <si>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</si>
  <si>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</si>
  <si>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</si>
  <si>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</si>
  <si>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</si>
  <si>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</si>
  <si>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</si>
  <si>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</si>
  <si>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</si>
  <si>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</si>
  <si>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</si>
  <si>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</si>
  <si>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</si>
  <si>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</si>
  <si>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</si>
  <si>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</si>
  <si>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</si>
  <si>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</si>
  <si>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</si>
  <si>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</si>
  <si>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</si>
  <si>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</si>
  <si>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</si>
  <si>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</si>
  <si>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</si>
  <si>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</si>
  <si>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</si>
  <si>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</si>
  <si>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</si>
  <si>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</si>
  <si>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</si>
  <si>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</si>
  <si>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</si>
  <si>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</si>
  <si>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</si>
  <si>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</si>
  <si>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</si>
  <si>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</si>
  <si>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</si>
  <si>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</si>
  <si>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</si>
  <si>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</si>
  <si>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</si>
  <si>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</si>
  <si>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</si>
  <si>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</si>
  <si>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</si>
  <si>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</si>
  <si>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</si>
  <si>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</si>
  <si>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</si>
  <si>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</si>
  <si>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</si>
  <si>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</si>
  <si>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</si>
  <si>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</si>
  <si>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</si>
  <si>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</si>
  <si>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</si>
  <si>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</si>
  <si>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</si>
  <si>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</si>
  <si>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</si>
  <si>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</si>
  <si>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</si>
  <si>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</si>
  <si>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</si>
  <si>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</si>
  <si>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</si>
  <si>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</si>
  <si>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</si>
  <si>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</si>
  <si>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</si>
  <si>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</si>
  <si>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</si>
  <si>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</si>
  <si>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</si>
  <si>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</si>
  <si>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</si>
  <si>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</si>
  <si>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</si>
  <si>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</si>
  <si>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</si>
  <si>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</si>
  <si>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</si>
  <si>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</si>
  <si>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</si>
  <si>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</si>
  <si>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</si>
  <si>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</si>
  <si>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</si>
  <si>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</si>
  <si>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</si>
  <si>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</si>
  <si>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</si>
  <si>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</si>
  <si>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</si>
  <si>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</si>
  <si>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</si>
  <si>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</si>
  <si>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</si>
  <si>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</si>
  <si>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</si>
  <si>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</si>
  <si>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</si>
  <si>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</si>
  <si>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</si>
  <si>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</si>
  <si>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</si>
  <si>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</si>
  <si>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</si>
  <si>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</si>
  <si>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</si>
  <si>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</si>
  <si>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</si>
  <si>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</si>
  <si>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</si>
  <si>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</si>
  <si>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</si>
  <si>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</si>
  <si>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</si>
  <si>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</si>
  <si>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</si>
  <si>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</si>
  <si>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</si>
  <si>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</si>
  <si>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</si>
  <si>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</si>
  <si>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</si>
  <si>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</si>
  <si>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</si>
  <si>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</si>
  <si>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</si>
  <si>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</si>
  <si>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</si>
  <si>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</si>
  <si>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</si>
  <si>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</si>
  <si>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</si>
  <si>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</si>
  <si>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</si>
  <si>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</si>
  <si>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</si>
  <si>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</si>
  <si>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</si>
  <si>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</si>
  <si>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</si>
  <si>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</si>
  <si>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</si>
  <si>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</si>
  <si>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</si>
  <si>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</si>
  <si>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</si>
  <si>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</si>
  <si>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</si>
  <si>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</si>
  <si>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</si>
  <si>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</si>
  <si>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</si>
  <si>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</si>
  <si>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</si>
  <si>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</si>
  <si>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</si>
  <si>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</si>
  <si>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</si>
  <si>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</si>
  <si>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</si>
  <si>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</si>
  <si>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</si>
  <si>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</si>
  <si>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</si>
  <si>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</si>
  <si>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</si>
  <si>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</si>
  <si>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</si>
  <si>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</si>
  <si>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</si>
  <si>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</si>
  <si>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</si>
  <si>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</si>
  <si>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</si>
  <si>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</si>
  <si>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</si>
  <si>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</si>
  <si>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</si>
  <si>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</si>
  <si>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</si>
  <si>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</si>
  <si>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</si>
  <si>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</si>
  <si>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</si>
  <si>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</si>
  <si>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</si>
  <si>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</si>
  <si>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</si>
  <si>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</si>
  <si>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</si>
  <si>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</si>
  <si>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</si>
  <si>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</si>
  <si>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</si>
  <si>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</si>
  <si>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</si>
  <si>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</si>
  <si>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</si>
  <si>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</si>
  <si>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</si>
  <si>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</si>
  <si>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</si>
  <si>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</si>
  <si>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</si>
  <si>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</si>
  <si>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</si>
  <si>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</si>
  <si>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</si>
  <si>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</si>
  <si>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</si>
  <si>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</si>
  <si>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</si>
  <si>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</si>
  <si>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</si>
  <si>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</si>
  <si>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</si>
  <si>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</si>
  <si>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</si>
  <si>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</si>
  <si>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</si>
  <si>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</si>
  <si>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</si>
  <si>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</si>
  <si>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</si>
  <si>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</si>
  <si>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</si>
  <si>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</si>
  <si>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</si>
  <si>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</si>
  <si>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</si>
  <si>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</si>
  <si>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</si>
  <si>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</si>
  <si>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</si>
  <si>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</si>
  <si>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</si>
  <si>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</si>
  <si>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</si>
  <si>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</si>
  <si>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</si>
  <si>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</si>
  <si>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</si>
  <si>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</si>
  <si>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</si>
  <si>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</si>
  <si>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</si>
  <si>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</si>
  <si>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</si>
  <si>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</si>
  <si>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</si>
  <si>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</si>
  <si>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</si>
  <si>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</si>
  <si>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</si>
  <si>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</si>
  <si>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</si>
  <si>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</si>
  <si>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</si>
  <si>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</si>
  <si>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</si>
  <si>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</si>
  <si>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</si>
  <si>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</si>
  <si>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</si>
  <si>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</si>
  <si>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</si>
  <si>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</si>
  <si>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</si>
  <si>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</si>
  <si>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</si>
  <si>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</si>
  <si>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</si>
  <si>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</si>
  <si>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</si>
  <si>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</si>
  <si>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</si>
  <si>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</si>
  <si>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</si>
  <si>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</si>
  <si>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</si>
  <si>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</si>
  <si>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</si>
  <si>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</si>
  <si>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</si>
  <si>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</si>
  <si>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</si>
  <si>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</si>
  <si>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</si>
  <si>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</si>
  <si>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</si>
  <si>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</si>
  <si>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</si>
  <si>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</si>
  <si>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</si>
  <si>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</si>
  <si>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</si>
  <si>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</si>
  <si>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</si>
  <si>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</si>
  <si>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</si>
  <si>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</si>
  <si>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</si>
  <si>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</si>
  <si>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</si>
  <si>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</si>
  <si>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</si>
  <si>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</si>
  <si>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</si>
  <si>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</si>
  <si>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</si>
  <si>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</si>
  <si>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</si>
  <si>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</si>
  <si>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</si>
  <si>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</si>
  <si>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</si>
  <si>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</si>
  <si>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</si>
  <si>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</si>
  <si>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</si>
  <si>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</si>
  <si>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</si>
  <si>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</si>
  <si>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</si>
  <si>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</si>
  <si>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</si>
  <si>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</si>
  <si>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</si>
  <si>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</si>
  <si>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</si>
  <si>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</si>
  <si>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</si>
  <si>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</si>
  <si>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</si>
  <si>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</si>
  <si>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</si>
  <si>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</si>
  <si>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</si>
  <si>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</si>
  <si>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</si>
  <si>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</si>
  <si>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</si>
  <si>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</si>
  <si>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</si>
  <si>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</si>
  <si>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</si>
  <si>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</si>
  <si>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</si>
  <si>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</si>
  <si>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</si>
  <si>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</si>
  <si>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</si>
  <si>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</si>
  <si>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</si>
  <si>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</si>
  <si>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</si>
  <si>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</si>
  <si>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</si>
  <si>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</si>
  <si>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</si>
  <si>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</si>
  <si>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</si>
  <si>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</si>
  <si>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</si>
  <si>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</si>
  <si>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</si>
  <si>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</si>
  <si>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</si>
  <si>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</si>
  <si>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</si>
  <si>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</si>
  <si>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</si>
  <si>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</si>
  <si>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</si>
  <si>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</si>
  <si>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</si>
  <si>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</si>
  <si>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</si>
  <si>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</si>
  <si>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</si>
  <si>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</si>
  <si>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</si>
  <si>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</si>
  <si>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</si>
  <si>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</si>
  <si>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</si>
  <si>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</si>
  <si>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</si>
  <si>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</si>
  <si>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</si>
  <si>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</si>
  <si>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</si>
  <si>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</si>
  <si>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</si>
  <si>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</si>
  <si>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</si>
  <si>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</si>
  <si>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</si>
  <si>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</si>
  <si>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</si>
  <si>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</si>
  <si>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</si>
  <si>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</si>
  <si>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</si>
  <si>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</si>
  <si>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</si>
  <si>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</si>
  <si>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</si>
  <si>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</si>
  <si>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</si>
  <si>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</si>
  <si>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</si>
  <si>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</si>
  <si>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</si>
  <si>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</si>
  <si>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</si>
  <si>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</si>
  <si>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</si>
  <si>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</si>
  <si>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</si>
  <si>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</si>
  <si>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</si>
  <si>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</si>
  <si>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</si>
  <si>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</si>
  <si>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</si>
  <si>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</si>
  <si>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</si>
  <si>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</si>
  <si>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</si>
  <si>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</si>
  <si>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</si>
  <si>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</si>
  <si>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</si>
  <si>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</si>
  <si>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</si>
  <si>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</si>
  <si>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</si>
  <si>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</si>
  <si>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</si>
  <si>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</si>
  <si>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</si>
  <si>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</si>
  <si>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</si>
  <si>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</si>
  <si>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</si>
  <si>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</si>
  <si>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</si>
  <si>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</si>
  <si>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</si>
  <si>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</si>
  <si>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</si>
  <si>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</si>
  <si>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</si>
  <si>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</si>
  <si>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</si>
  <si>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</si>
  <si>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</si>
  <si>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</si>
  <si>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</si>
  <si>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</si>
  <si>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</si>
  <si>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</si>
  <si>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</si>
  <si>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</si>
  <si>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</si>
  <si>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</si>
  <si>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</si>
  <si>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</si>
  <si>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</si>
  <si>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</si>
  <si>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</si>
  <si>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</si>
  <si>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</si>
  <si>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</si>
  <si>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</si>
  <si>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</si>
  <si>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</si>
  <si>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</si>
  <si>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</si>
  <si>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</si>
  <si>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</si>
  <si>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</si>
  <si>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</si>
  <si>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</si>
  <si>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</si>
  <si>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</si>
  <si>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</si>
  <si>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</si>
  <si>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</si>
  <si>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</si>
  <si>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</si>
  <si>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</si>
  <si>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</si>
  <si>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</si>
  <si>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</si>
  <si>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</si>
  <si>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</si>
  <si>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</si>
  <si>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</si>
  <si>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</si>
  <si>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</si>
  <si>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</si>
  <si>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</si>
  <si>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</si>
  <si>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</si>
  <si>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</si>
  <si>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</si>
  <si>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</si>
  <si>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</si>
  <si>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</si>
  <si>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</si>
  <si>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</si>
  <si>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</si>
  <si>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</si>
  <si>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</si>
  <si>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</si>
  <si>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</si>
  <si>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</si>
  <si>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</si>
  <si>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</si>
  <si>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</si>
  <si>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</si>
  <si>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</si>
  <si>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</si>
  <si>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</si>
  <si>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</si>
  <si>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</si>
  <si>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</si>
  <si>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</si>
  <si>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</si>
  <si>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</si>
  <si>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</si>
  <si>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</si>
  <si>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</si>
  <si>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</si>
  <si>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</si>
  <si>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</si>
  <si>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</si>
  <si>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</si>
  <si>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</si>
  <si>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</si>
  <si>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</si>
  <si>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</si>
  <si>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</si>
  <si>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</si>
  <si>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</si>
  <si>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</si>
  <si>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</si>
  <si>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</si>
  <si>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</si>
  <si>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</si>
  <si>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</si>
  <si>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</si>
  <si>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</si>
  <si>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</si>
  <si>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</si>
  <si>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</si>
  <si>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</si>
  <si>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</si>
  <si>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</si>
  <si>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</si>
  <si>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</si>
  <si>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</si>
  <si>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</si>
  <si>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</si>
  <si>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</si>
  <si>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</si>
  <si>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</si>
  <si>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</si>
  <si>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</si>
  <si>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</si>
  <si>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</si>
  <si>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</si>
  <si>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</si>
  <si>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</si>
  <si>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</si>
  <si>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</si>
  <si>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</si>
  <si>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</si>
  <si>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</si>
  <si>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</si>
  <si>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</si>
  <si>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</si>
  <si>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</si>
  <si>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</si>
  <si>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</si>
  <si>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</si>
  <si>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</si>
  <si>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</si>
  <si>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</si>
  <si>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</si>
  <si>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</si>
  <si>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</si>
  <si>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</si>
  <si>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</si>
  <si>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</si>
  <si>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</si>
  <si>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</si>
  <si>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</si>
  <si>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</si>
  <si>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</si>
  <si>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</si>
  <si>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</si>
  <si>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</si>
  <si>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</si>
  <si>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</si>
  <si>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</si>
  <si>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</si>
  <si>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</si>
  <si>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</si>
  <si>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</si>
  <si>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</si>
  <si>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</si>
  <si>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</si>
  <si>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</si>
  <si>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</si>
  <si>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</si>
  <si>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</si>
  <si>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</si>
  <si>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</si>
  <si>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</si>
  <si>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</si>
  <si>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</si>
  <si>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</si>
  <si>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</si>
  <si>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</si>
  <si>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</si>
  <si>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</si>
  <si>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</si>
  <si>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</si>
  <si>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</si>
  <si>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</si>
  <si>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</si>
  <si>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</si>
  <si>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</si>
  <si>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</si>
  <si>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</si>
  <si>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</si>
  <si>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</si>
  <si>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</si>
  <si>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</si>
  <si>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</si>
  <si>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</si>
  <si>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</si>
  <si>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</si>
  <si>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</si>
  <si>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</si>
  <si>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</si>
  <si>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</si>
  <si>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</si>
  <si>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</si>
  <si>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</si>
  <si>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</si>
  <si>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</si>
  <si>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</si>
  <si>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</si>
  <si>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</si>
  <si>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</si>
  <si>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</si>
  <si>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</si>
  <si>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</si>
  <si>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</si>
  <si>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</si>
  <si>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</si>
  <si>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</si>
  <si>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</si>
  <si>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</si>
  <si>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</si>
  <si>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</si>
  <si>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</si>
  <si>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</si>
  <si>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</si>
  <si>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</si>
  <si>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</si>
  <si>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</si>
  <si>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</si>
  <si>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</si>
  <si>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</si>
  <si>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</si>
  <si>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</si>
  <si>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</si>
  <si>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</si>
  <si>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</si>
  <si>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</si>
  <si>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</si>
  <si>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</si>
  <si>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</si>
  <si>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</si>
  <si>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</si>
  <si>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</si>
  <si>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</si>
  <si>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</si>
  <si>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</si>
  <si>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</si>
  <si>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</si>
  <si>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</si>
  <si>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</si>
  <si>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</si>
  <si>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</si>
  <si>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</si>
  <si>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</si>
  <si>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</si>
  <si>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</si>
  <si>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</si>
  <si>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</si>
  <si>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</si>
  <si>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</si>
  <si>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</si>
  <si>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</si>
  <si>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</si>
  <si>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</si>
  <si>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</si>
  <si>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</si>
  <si>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</si>
  <si>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</si>
  <si>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</si>
  <si>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</si>
  <si>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</si>
  <si>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</si>
  <si>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</si>
  <si>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</si>
  <si>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</si>
  <si>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</si>
  <si>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</si>
  <si>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</si>
  <si>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</si>
  <si>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</si>
  <si>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</si>
  <si>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</si>
  <si>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</si>
  <si>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</si>
  <si>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</si>
  <si>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</si>
  <si>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</si>
  <si>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</si>
  <si>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</si>
  <si>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</si>
  <si>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</si>
  <si>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</si>
  <si>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</si>
  <si>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</si>
  <si>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</si>
  <si>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</si>
  <si>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</si>
  <si>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</si>
  <si>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</si>
  <si>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</si>
  <si>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</si>
  <si>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</si>
  <si>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</si>
  <si>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</si>
  <si>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</si>
  <si>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</si>
  <si>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</si>
  <si>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</si>
  <si>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</si>
  <si>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</si>
  <si>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</si>
  <si>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</si>
  <si>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</si>
  <si>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</si>
  <si>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</si>
  <si>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</si>
  <si>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</si>
  <si>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</si>
  <si>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</si>
  <si>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</si>
  <si>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</si>
  <si>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</si>
  <si>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</si>
  <si>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</si>
  <si>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</si>
  <si>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</si>
  <si>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</si>
  <si>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</si>
  <si>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</si>
  <si>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</si>
  <si>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</si>
  <si>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</si>
  <si>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</si>
  <si>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</si>
  <si>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</si>
  <si>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</si>
  <si>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</si>
  <si>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</si>
  <si>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</si>
  <si>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</si>
  <si>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</si>
  <si>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</si>
  <si>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</si>
  <si>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</si>
  <si>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</si>
  <si>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</si>
  <si>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</si>
  <si>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</si>
  <si>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</si>
  <si>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</si>
  <si>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</si>
  <si>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</si>
  <si>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</si>
  <si>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</si>
  <si>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</si>
  <si>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</si>
  <si>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</si>
  <si>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</si>
  <si>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</si>
  <si>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</si>
  <si>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</si>
  <si>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</si>
  <si>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</si>
  <si>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</si>
  <si>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</si>
  <si>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</si>
  <si>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</si>
  <si>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</si>
  <si>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</si>
  <si>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</si>
  <si>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</si>
  <si>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</si>
  <si>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</si>
  <si>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</si>
  <si>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</si>
  <si>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</si>
  <si>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</si>
  <si>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</si>
  <si>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</si>
  <si>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</si>
  <si>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</si>
  <si>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</si>
  <si>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</si>
  <si>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</si>
  <si>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</si>
  <si>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</si>
  <si>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</si>
  <si>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</si>
  <si>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</si>
  <si>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</si>
  <si>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</si>
  <si>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</si>
  <si>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</si>
  <si>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</si>
  <si>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</si>
  <si>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</si>
  <si>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</si>
  <si>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</si>
  <si>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</si>
  <si>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</si>
  <si>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</si>
  <si>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</si>
  <si>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</si>
  <si>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</si>
  <si>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</si>
  <si>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</si>
  <si>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</si>
  <si>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</si>
  <si>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</si>
  <si>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</si>
  <si>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</si>
  <si>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</si>
  <si>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</si>
  <si>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</si>
  <si>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</si>
  <si>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</si>
  <si>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</si>
  <si>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</si>
  <si>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</si>
  <si>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</si>
  <si>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</si>
  <si>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</si>
  <si>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</si>
  <si>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</si>
  <si>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</si>
  <si>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</si>
  <si>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</si>
  <si>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</si>
  <si>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</si>
  <si>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</si>
  <si>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</si>
  <si>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</si>
  <si>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</si>
  <si>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</si>
  <si>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</si>
  <si>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</si>
  <si>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</si>
  <si>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</si>
  <si>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</si>
  <si>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</si>
  <si>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</si>
  <si>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</si>
  <si>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</si>
  <si>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</si>
  <si>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</si>
  <si>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</si>
  <si>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</si>
  <si>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</si>
  <si>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</si>
  <si>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</si>
  <si>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</si>
  <si>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</si>
  <si>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</si>
  <si>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</si>
  <si>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</si>
  <si>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</si>
  <si>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</si>
  <si>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</si>
  <si>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</si>
  <si>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</si>
  <si>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</si>
  <si>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</si>
  <si>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</si>
  <si>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</si>
  <si>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</si>
  <si>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</si>
  <si>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</si>
  <si>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</si>
  <si>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</si>
  <si>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</si>
  <si>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</si>
  <si>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</si>
  <si>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</si>
  <si>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</si>
  <si>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</si>
  <si>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</si>
  <si>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</si>
  <si>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</si>
  <si>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</si>
  <si>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</si>
  <si>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</si>
  <si>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</si>
  <si>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</si>
  <si>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</si>
  <si>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</si>
  <si>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</si>
  <si>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</si>
  <si>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</si>
  <si>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</si>
  <si>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</si>
  <si>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</si>
  <si>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</si>
  <si>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</si>
  <si>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</si>
  <si>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</si>
  <si>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</si>
  <si>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</si>
  <si>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</si>
  <si>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</si>
  <si>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</si>
  <si>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</si>
  <si>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</si>
  <si>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</si>
  <si>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</si>
  <si>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</si>
  <si>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</si>
  <si>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</si>
  <si>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</si>
  <si>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</si>
  <si>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</si>
  <si>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</si>
  <si>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</si>
  <si>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</si>
  <si>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</si>
  <si>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</si>
  <si>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</si>
  <si>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</si>
  <si>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</si>
  <si>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</si>
  <si>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</si>
  <si>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</si>
  <si>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</si>
  <si>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</si>
  <si>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</si>
  <si>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</si>
  <si>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</si>
  <si>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</si>
  <si>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</si>
  <si>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</si>
  <si>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</si>
  <si>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</si>
  <si>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</si>
  <si>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</si>
  <si>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</si>
  <si>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</si>
  <si>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</si>
  <si>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</si>
  <si>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</si>
  <si>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</si>
  <si>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</si>
  <si>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</si>
  <si>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</si>
  <si>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</si>
  <si>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</si>
  <si>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</si>
  <si>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</si>
  <si>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</si>
  <si>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</si>
  <si>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</si>
  <si>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</si>
  <si>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</si>
  <si>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</si>
  <si>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</si>
  <si>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</si>
  <si>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</si>
  <si>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</si>
  <si>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</si>
  <si>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</si>
  <si>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</si>
  <si>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</si>
  <si>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</si>
  <si>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</si>
  <si>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</si>
  <si>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</si>
  <si>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</si>
  <si>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</si>
  <si>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</si>
  <si>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</si>
  <si>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</si>
  <si>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</si>
  <si>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</si>
  <si>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</si>
  <si>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</si>
  <si>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</si>
  <si>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</si>
  <si>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</si>
  <si>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</si>
  <si>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</si>
  <si>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</si>
  <si>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</si>
  <si>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</si>
  <si>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</si>
  <si>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</si>
  <si>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</si>
  <si>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</si>
  <si>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</si>
  <si>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</si>
  <si>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</si>
  <si>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</si>
  <si>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</si>
  <si>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</si>
  <si>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</si>
  <si>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</si>
  <si>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</si>
  <si>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</si>
  <si>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</si>
  <si>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</si>
  <si>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</si>
  <si>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</si>
  <si>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</si>
  <si>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</si>
  <si>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</si>
  <si>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</si>
  <si>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</si>
  <si>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</si>
  <si>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</si>
  <si>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</si>
  <si>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</si>
  <si>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</si>
  <si>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</si>
  <si>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</si>
  <si>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</si>
  <si>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</si>
  <si>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</si>
  <si>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</si>
  <si>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</si>
  <si>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</si>
  <si>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</si>
  <si>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</si>
  <si>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</si>
  <si>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</si>
  <si>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</si>
  <si>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</si>
  <si>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</si>
  <si>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</si>
  <si>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</si>
  <si>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</si>
  <si>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</si>
  <si>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</si>
  <si>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</si>
  <si>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</si>
  <si>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</si>
  <si>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</si>
  <si>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</si>
  <si>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</si>
  <si>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</si>
  <si>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</si>
  <si>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</si>
  <si>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</si>
  <si>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</si>
  <si>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</si>
  <si>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</si>
  <si>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</si>
  <si>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</si>
  <si>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</si>
  <si>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</si>
  <si>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</si>
  <si>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</si>
  <si>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</si>
  <si>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</si>
  <si>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</si>
  <si>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</si>
  <si>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</si>
  <si>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</si>
  <si>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</si>
  <si>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</si>
  <si>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</si>
  <si>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</si>
  <si>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</si>
  <si>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</si>
  <si>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</si>
  <si>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</si>
  <si>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</si>
  <si>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</si>
  <si>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</si>
  <si>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</si>
  <si>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</si>
  <si>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</si>
  <si>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</si>
  <si>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</si>
  <si>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</si>
  <si>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</si>
  <si>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</si>
  <si>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</si>
  <si>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</si>
  <si>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</si>
  <si>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</si>
  <si>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</si>
  <si>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</si>
  <si>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</si>
  <si>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</si>
  <si>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</si>
  <si>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</si>
  <si>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</si>
  <si>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</si>
  <si>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</si>
  <si>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</si>
  <si>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</si>
  <si>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</si>
  <si>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</si>
  <si>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</si>
  <si>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</si>
  <si>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</si>
  <si>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</si>
  <si>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</si>
  <si>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</si>
  <si>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</si>
  <si>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</si>
  <si>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</si>
  <si>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</si>
  <si>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</si>
  <si>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</si>
  <si>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</si>
  <si>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</si>
  <si>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</si>
  <si>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</si>
  <si>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</si>
  <si>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</si>
  <si>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</si>
  <si>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</si>
  <si>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</si>
  <si>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</si>
  <si>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</si>
  <si>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</si>
  <si>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</si>
  <si>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</si>
  <si>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</si>
  <si>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</si>
  <si>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</si>
  <si>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</si>
  <si>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</si>
  <si>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</si>
  <si>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</si>
  <si>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</si>
  <si>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</si>
  <si>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</si>
  <si>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</si>
  <si>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</si>
  <si>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</si>
  <si>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</si>
  <si>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</si>
  <si>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</si>
  <si>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</si>
  <si>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</si>
  <si>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</si>
  <si>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</si>
  <si>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</si>
  <si>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</si>
  <si>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</si>
  <si>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</si>
  <si>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</si>
  <si>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</si>
  <si>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</si>
  <si>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</si>
  <si>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</si>
  <si>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</si>
  <si>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</si>
  <si>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</si>
  <si>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</si>
  <si>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</si>
  <si>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</si>
  <si>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</si>
  <si>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</si>
  <si>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</si>
  <si>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</si>
  <si>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</si>
  <si>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</si>
  <si>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</si>
  <si>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</si>
  <si>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</si>
  <si>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</si>
  <si>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</si>
  <si>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</si>
  <si>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</si>
  <si>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</si>
  <si>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</si>
  <si>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</si>
  <si>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</si>
  <si>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</si>
  <si>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</si>
  <si>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</si>
  <si>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</si>
  <si>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</si>
  <si>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</si>
  <si>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</si>
  <si>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</si>
  <si>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</si>
  <si>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</si>
  <si>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</si>
  <si>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</si>
  <si>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</si>
  <si>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</si>
  <si>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</si>
  <si>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</si>
  <si>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</si>
  <si>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</si>
  <si>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</si>
  <si>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</si>
  <si>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</si>
  <si>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</si>
  <si>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</si>
  <si>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</si>
  <si>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</si>
  <si>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</si>
  <si>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</si>
  <si>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</si>
  <si>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</si>
  <si>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</si>
  <si>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</si>
  <si>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</si>
  <si>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</si>
  <si>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</si>
  <si>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</si>
  <si>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</si>
  <si>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</si>
  <si>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</si>
  <si>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</si>
  <si>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</si>
  <si>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</si>
  <si>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</si>
  <si>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</si>
  <si>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</si>
  <si>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</si>
  <si>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</si>
  <si>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</si>
  <si>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</si>
  <si>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</si>
  <si>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</si>
  <si>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</si>
  <si>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</si>
  <si>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</si>
  <si>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</si>
  <si>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</si>
  <si>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</si>
  <si>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</si>
  <si>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</si>
  <si>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</si>
  <si>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</si>
  <si>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</si>
  <si>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</si>
  <si>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</si>
  <si>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</si>
  <si>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</si>
  <si>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</si>
  <si>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</si>
  <si>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</si>
  <si>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</si>
  <si>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</si>
  <si>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</si>
  <si>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</si>
  <si>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</si>
  <si>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</si>
  <si>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</si>
  <si>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</si>
  <si>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</si>
  <si>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</si>
  <si>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</si>
  <si>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</si>
  <si>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</si>
  <si>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</si>
  <si>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</si>
  <si>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</si>
  <si>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</si>
  <si>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</si>
  <si>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</si>
  <si>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</si>
  <si>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</si>
  <si>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</si>
  <si>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</si>
  <si>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</si>
  <si>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</si>
  <si>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</si>
  <si>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</si>
  <si>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</si>
  <si>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</si>
  <si>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</si>
  <si>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</si>
  <si>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</si>
  <si>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</si>
  <si>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</si>
  <si>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</si>
  <si>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</si>
  <si>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</si>
  <si>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</si>
  <si>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</si>
  <si>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</si>
  <si>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</si>
  <si>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</si>
  <si>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</si>
  <si>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</si>
  <si>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</si>
  <si>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</si>
  <si>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</si>
  <si>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</si>
  <si>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</si>
  <si>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</si>
  <si>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</si>
  <si>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</si>
  <si>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</si>
  <si>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</si>
  <si>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</si>
  <si>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</si>
  <si>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</si>
  <si>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</si>
  <si>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</si>
  <si>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</si>
  <si>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</si>
  <si>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</si>
  <si>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</si>
  <si>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</si>
  <si>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</si>
  <si>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</si>
  <si>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</si>
  <si>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</si>
  <si>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</si>
  <si>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</si>
  <si>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</si>
  <si>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</si>
  <si>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</si>
  <si>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</si>
  <si>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</si>
  <si>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</si>
  <si>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</si>
  <si>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</si>
  <si>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</si>
  <si>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</si>
  <si>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</si>
  <si>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</si>
  <si>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</si>
  <si>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</si>
  <si>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</si>
  <si>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</si>
  <si>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</si>
  <si>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</si>
  <si>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</si>
  <si>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</si>
  <si>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</si>
  <si>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</si>
  <si>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</si>
  <si>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</si>
  <si>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</si>
  <si>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</si>
  <si>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</si>
  <si>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</si>
  <si>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</si>
  <si>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</si>
  <si>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</si>
  <si>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</si>
  <si>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</si>
  <si>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</si>
  <si>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</si>
  <si>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</si>
  <si>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</si>
  <si>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</si>
  <si>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</si>
  <si>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</si>
  <si>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</si>
  <si>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</si>
  <si>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</si>
  <si>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</si>
  <si>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</si>
  <si>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</si>
  <si>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</si>
  <si>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</si>
  <si>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</si>
  <si>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</si>
  <si>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</si>
  <si>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</si>
  <si>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</si>
  <si>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</si>
  <si>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</si>
  <si>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</si>
  <si>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</si>
  <si>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</si>
  <si>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</si>
  <si>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</si>
  <si>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</si>
  <si>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</si>
  <si>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</si>
  <si>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</si>
  <si>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</si>
  <si>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</si>
  <si>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</si>
  <si>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</si>
  <si>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</si>
  <si>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</si>
  <si>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</si>
  <si>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</si>
  <si>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</si>
  <si>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</si>
  <si>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</si>
  <si>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</si>
  <si>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</si>
  <si>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</si>
  <si>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</si>
  <si>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</si>
  <si>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</si>
  <si>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</si>
  <si>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</si>
  <si>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</si>
  <si>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</si>
  <si>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</si>
  <si>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</si>
  <si>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</si>
  <si>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</si>
  <si>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</si>
  <si>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</si>
  <si>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</si>
  <si>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</si>
  <si>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</si>
  <si>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</si>
  <si>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</si>
  <si>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</si>
  <si>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</si>
  <si>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</si>
  <si>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</si>
  <si>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</si>
  <si>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</si>
  <si>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</si>
  <si>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</si>
  <si>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</si>
  <si>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</si>
  <si>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</si>
  <si>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</si>
  <si>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</si>
  <si>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</si>
  <si>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</si>
  <si>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</si>
  <si>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</si>
  <si>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</si>
  <si>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</si>
  <si>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</si>
  <si>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</si>
  <si>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</si>
  <si>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</si>
  <si>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</si>
  <si>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</si>
  <si>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</si>
  <si>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</si>
  <si>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</si>
  <si>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</si>
  <si>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</si>
  <si>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</si>
  <si>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</si>
  <si>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</si>
  <si>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</si>
  <si>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</si>
  <si>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</si>
  <si>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</si>
  <si>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</si>
  <si>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</si>
  <si>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</si>
  <si>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</si>
  <si>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</si>
  <si>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</si>
  <si>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</si>
  <si>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</si>
  <si>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</si>
  <si>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</si>
  <si>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</si>
  <si>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</si>
  <si>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</si>
  <si>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</si>
  <si>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</si>
  <si>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</si>
  <si>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</si>
  <si>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</si>
  <si>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</si>
  <si>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</si>
  <si>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</si>
  <si>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</si>
  <si>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</si>
  <si>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</si>
  <si>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</si>
  <si>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</si>
  <si>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</si>
  <si>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</si>
  <si>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</si>
  <si>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</si>
  <si>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</si>
  <si>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</si>
  <si>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</si>
  <si>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</si>
  <si>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</si>
  <si>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</si>
  <si>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</si>
  <si>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</si>
  <si>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</si>
  <si>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</si>
  <si>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</si>
  <si>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</si>
  <si>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</si>
  <si>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</si>
  <si>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</si>
  <si>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</si>
  <si>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</si>
  <si>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</si>
  <si>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</si>
  <si>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</si>
  <si>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</si>
  <si>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</si>
  <si>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</si>
  <si>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</si>
  <si>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</si>
  <si>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</si>
  <si>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</si>
  <si>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</si>
  <si>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</si>
  <si>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</si>
  <si>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</si>
  <si>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</si>
  <si>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</si>
  <si>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</si>
  <si>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</si>
  <si>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</si>
  <si>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</si>
  <si>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</si>
  <si>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</si>
  <si>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</si>
  <si>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</si>
  <si>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</si>
  <si>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</si>
  <si>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</si>
  <si>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</si>
  <si>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</si>
  <si>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</si>
  <si>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</si>
  <si>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</si>
  <si>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</si>
  <si>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</si>
  <si>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</si>
  <si>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</si>
  <si>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</si>
  <si>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</si>
  <si>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</si>
  <si>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</si>
  <si>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</si>
  <si>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</si>
  <si>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</si>
  <si>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</si>
  <si>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</si>
  <si>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</si>
  <si>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</si>
  <si>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</si>
  <si>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</si>
  <si>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</si>
  <si>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</si>
  <si>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</si>
  <si>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</si>
  <si>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</si>
  <si>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</si>
  <si>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</si>
  <si>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</si>
  <si>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</si>
  <si>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</si>
  <si>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</si>
  <si>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</si>
  <si>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</si>
  <si>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</si>
  <si>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</si>
  <si>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</si>
  <si>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</si>
  <si>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</si>
  <si>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</si>
  <si>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</si>
  <si>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</si>
  <si>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</si>
  <si>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</si>
  <si>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</si>
  <si>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</si>
  <si>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</si>
  <si>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</si>
  <si>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</si>
  <si>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</si>
  <si>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</si>
  <si>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</si>
  <si>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</si>
  <si>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</si>
  <si>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</si>
  <si>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</si>
  <si>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</si>
  <si>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</si>
  <si>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</si>
  <si>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</si>
  <si>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</si>
  <si>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</si>
  <si>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</si>
  <si>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</si>
  <si>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</si>
  <si>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</si>
  <si>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</si>
  <si>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</si>
  <si>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</si>
  <si>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</si>
  <si>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</si>
  <si>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</si>
  <si>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</si>
  <si>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</si>
  <si>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</si>
  <si>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</si>
  <si>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</si>
  <si>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</si>
  <si>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</si>
  <si>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</si>
  <si>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</si>
  <si>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</si>
  <si>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</si>
  <si>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</si>
  <si>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</si>
  <si>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</si>
  <si>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</si>
  <si>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</si>
  <si>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</si>
  <si>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</si>
  <si>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</si>
  <si>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</si>
  <si>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</si>
  <si>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</si>
  <si>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</si>
  <si>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</si>
  <si>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</si>
  <si>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</si>
  <si>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</si>
  <si>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</si>
  <si>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</si>
  <si>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</si>
  <si>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</si>
  <si>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</si>
  <si>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</si>
  <si>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</si>
  <si>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</si>
  <si>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</si>
  <si>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</si>
  <si>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</si>
  <si>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</si>
  <si>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</si>
  <si>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</si>
  <si>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</si>
  <si>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</si>
  <si>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</si>
  <si>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</si>
  <si>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</si>
  <si>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</si>
  <si>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</si>
  <si>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</si>
  <si>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</si>
  <si>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</si>
  <si>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</si>
  <si>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</si>
  <si>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</si>
  <si>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</si>
  <si>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</si>
  <si>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</si>
  <si>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</si>
  <si>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</si>
  <si>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</si>
  <si>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</si>
  <si>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</si>
  <si>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</si>
  <si>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</si>
  <si>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</si>
  <si>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</si>
  <si>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</si>
  <si>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</si>
  <si>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</si>
  <si>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</si>
  <si>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</si>
  <si>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</si>
  <si>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</si>
  <si>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</si>
  <si>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</si>
  <si>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</si>
  <si>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</si>
  <si>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</si>
  <si>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</si>
  <si>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</si>
  <si>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</si>
  <si>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</si>
  <si>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</si>
  <si>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</si>
  <si>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</si>
  <si>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</si>
  <si>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</si>
  <si>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</si>
  <si>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</si>
  <si>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</si>
  <si>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</si>
  <si>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</si>
  <si>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</si>
  <si>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</si>
  <si>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</si>
  <si>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</si>
  <si>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</si>
  <si>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</si>
  <si>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</si>
  <si>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</si>
  <si>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</si>
  <si>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</si>
  <si>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</si>
  <si>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</si>
  <si>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</si>
  <si>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</si>
  <si>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</si>
  <si>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</si>
  <si>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</si>
  <si>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</si>
  <si>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</si>
  <si>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</si>
  <si>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</si>
  <si>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</si>
  <si>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</si>
  <si>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</si>
  <si>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</si>
  <si>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</si>
  <si>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</si>
  <si>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</si>
  <si>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</si>
  <si>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</si>
  <si>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</si>
  <si>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</si>
  <si>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</si>
  <si>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</si>
  <si>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</si>
  <si>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</si>
  <si>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</si>
  <si>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</si>
  <si>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</si>
  <si>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</si>
  <si>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</si>
  <si>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</si>
  <si>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</si>
  <si>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</si>
  <si>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</si>
  <si>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</si>
  <si>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</si>
  <si>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</si>
  <si>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</si>
  <si>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</si>
  <si>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</si>
  <si>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</si>
  <si>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</si>
  <si>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</si>
  <si>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</si>
  <si>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</si>
  <si>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</si>
  <si>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</si>
  <si>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</si>
  <si>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</si>
  <si>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</si>
  <si>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</si>
  <si>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</si>
  <si>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</si>
  <si>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</si>
  <si>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</si>
  <si>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</si>
  <si>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</si>
  <si>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</si>
  <si>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</si>
  <si>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</si>
  <si>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</si>
  <si>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</si>
  <si>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</si>
  <si>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</si>
  <si>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</si>
  <si>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</si>
  <si>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</si>
  <si>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</si>
  <si>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</si>
  <si>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</si>
  <si>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</si>
  <si>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</si>
  <si>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</si>
  <si>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</si>
  <si>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</si>
  <si>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</si>
  <si>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</si>
  <si>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</si>
  <si>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</si>
  <si>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</si>
  <si>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</si>
  <si>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</si>
  <si>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</si>
  <si>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</si>
  <si>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</si>
  <si>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</si>
  <si>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</si>
  <si>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</si>
  <si>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</si>
  <si>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</si>
  <si>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</si>
  <si>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</si>
  <si>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</si>
  <si>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</si>
  <si>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</si>
  <si>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</si>
  <si>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</si>
  <si>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</si>
  <si>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</si>
  <si>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</si>
  <si>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</si>
  <si>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</si>
  <si>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</si>
  <si>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</si>
  <si>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</si>
  <si>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</si>
  <si>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</si>
  <si>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</si>
  <si>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</si>
  <si>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</si>
  <si>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</si>
  <si>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</si>
  <si>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</si>
  <si>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</si>
  <si>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</si>
  <si>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</si>
  <si>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</si>
  <si>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</si>
  <si>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</si>
  <si>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</si>
  <si>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</si>
  <si>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</si>
  <si>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</si>
  <si>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</si>
  <si>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</si>
  <si>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</si>
  <si>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</si>
  <si>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</si>
  <si>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</si>
  <si>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</si>
  <si>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</si>
  <si>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</si>
  <si>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</si>
  <si>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</si>
  <si>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</si>
  <si>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</si>
  <si>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</si>
  <si>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</si>
  <si>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</si>
  <si>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</si>
  <si>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</si>
  <si>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</si>
  <si>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</si>
  <si>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</si>
  <si>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</si>
  <si>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</si>
  <si>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</si>
  <si>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</si>
  <si>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</si>
  <si>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</si>
  <si>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</si>
  <si>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</si>
  <si>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</si>
  <si>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</si>
  <si>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</si>
  <si>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</si>
  <si>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</si>
  <si>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</si>
  <si>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</si>
  <si>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</si>
  <si>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</si>
  <si>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</si>
  <si>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</si>
  <si>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</si>
  <si>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</si>
  <si>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</si>
  <si>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</si>
  <si>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</si>
  <si>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</si>
  <si>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</si>
  <si>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</si>
  <si>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</si>
  <si>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</si>
  <si>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</si>
  <si>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</si>
  <si>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</si>
  <si>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</si>
  <si>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</si>
  <si>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</si>
  <si>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</si>
  <si>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</si>
  <si>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</si>
  <si>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</si>
  <si>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</si>
  <si>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</si>
  <si>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</si>
  <si>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</si>
  <si>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</si>
  <si>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</si>
  <si>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</si>
  <si>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</si>
  <si>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</si>
  <si>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</si>
  <si>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</si>
  <si>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</si>
  <si>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</si>
  <si>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</si>
  <si>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</si>
  <si>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</si>
  <si>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</si>
  <si>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</si>
  <si>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</si>
  <si>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</si>
  <si>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</si>
  <si>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</si>
  <si>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</si>
  <si>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</si>
  <si>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</si>
  <si>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</si>
  <si>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</si>
  <si>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</si>
  <si>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</si>
  <si>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</si>
  <si>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</si>
  <si>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</si>
  <si>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</si>
  <si>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</si>
  <si>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</si>
  <si>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</si>
  <si>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</si>
  <si>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</si>
  <si>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</si>
  <si>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</si>
  <si>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</si>
  <si>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</si>
  <si>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</si>
  <si>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</si>
  <si>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</si>
  <si>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</si>
  <si>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</si>
  <si>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</si>
  <si>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</si>
  <si>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</si>
  <si>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</si>
  <si>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</si>
  <si>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</si>
  <si>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</si>
  <si>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</si>
  <si>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</si>
  <si>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</si>
  <si>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</si>
  <si>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</si>
  <si>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</si>
  <si>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</si>
  <si>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</si>
  <si>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</si>
  <si>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</si>
  <si>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</si>
  <si>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</si>
  <si>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</si>
  <si>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</si>
  <si>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</si>
  <si>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</si>
  <si>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</si>
  <si>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</si>
  <si>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</si>
  <si>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</si>
  <si>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</si>
  <si>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</si>
  <si>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</si>
  <si>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</si>
  <si>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</si>
  <si>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</si>
  <si>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</si>
  <si>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</si>
  <si>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</si>
  <si>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</si>
  <si>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</si>
  <si>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</si>
  <si>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</si>
  <si>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</si>
  <si>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</si>
  <si>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</si>
  <si>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</si>
  <si>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</si>
  <si>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</si>
  <si>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</si>
  <si>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</si>
  <si>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</si>
  <si>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</si>
  <si>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</si>
  <si>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</si>
  <si>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</si>
  <si>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</si>
  <si>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</si>
  <si>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</si>
  <si>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</si>
  <si>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</si>
  <si>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</si>
  <si>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</si>
  <si>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</si>
  <si>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</si>
  <si>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</si>
  <si>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</si>
  <si>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</si>
  <si>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</si>
  <si>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</si>
  <si>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</si>
  <si>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</si>
  <si>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</si>
  <si>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</si>
  <si>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</si>
  <si>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</si>
  <si>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</si>
  <si>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</si>
  <si>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</si>
  <si>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</si>
  <si>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</si>
  <si>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</si>
  <si>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</si>
  <si>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</si>
  <si>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</si>
  <si>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</si>
  <si>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</si>
  <si>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</si>
  <si>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</si>
  <si>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</si>
  <si>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</si>
  <si>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</si>
  <si>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</si>
  <si>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</si>
  <si>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</si>
  <si>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</si>
  <si>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</si>
  <si>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</si>
  <si>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</si>
  <si>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</si>
  <si>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</si>
  <si>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</si>
  <si>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</si>
  <si>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</si>
  <si>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</si>
  <si>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</si>
  <si>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</si>
  <si>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</si>
  <si>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</si>
  <si>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</si>
  <si>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</si>
  <si>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</si>
  <si>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</si>
  <si>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</si>
  <si>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</si>
  <si>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</si>
  <si>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</si>
  <si>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</si>
  <si>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</si>
  <si>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</si>
  <si>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</si>
  <si>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</si>
  <si>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</si>
  <si>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</si>
  <si>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</si>
  <si>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</si>
  <si>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</si>
  <si>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</si>
  <si>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</si>
  <si>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</si>
  <si>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</si>
  <si>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</si>
  <si>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</si>
  <si>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</si>
  <si>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</si>
  <si>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</si>
  <si>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</si>
  <si>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</si>
  <si>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</si>
  <si>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</si>
  <si>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</si>
  <si>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</si>
  <si>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</si>
  <si>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</si>
  <si>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</si>
  <si>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</si>
  <si>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</si>
  <si>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</si>
  <si>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</si>
  <si>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</si>
  <si>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</si>
  <si>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</si>
  <si>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</si>
  <si>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</si>
  <si>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</si>
  <si>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</si>
  <si>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</si>
  <si>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</si>
  <si>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</si>
  <si>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</si>
  <si>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</si>
  <si>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</si>
  <si>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</si>
  <si>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</si>
  <si>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</si>
  <si>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</si>
  <si>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</si>
  <si>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</si>
  <si>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</si>
  <si>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</si>
  <si>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</si>
  <si>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</si>
  <si>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</si>
  <si>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</si>
  <si>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</si>
  <si>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</si>
  <si>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</si>
  <si>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</si>
  <si>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</si>
  <si>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</si>
  <si>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</si>
  <si>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</si>
  <si>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</si>
  <si>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</si>
  <si>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</si>
  <si>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</si>
  <si>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</si>
  <si>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</si>
  <si>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</si>
  <si>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</si>
  <si>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</si>
  <si>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</si>
  <si>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</si>
  <si>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</si>
  <si>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</si>
  <si>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</si>
  <si>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</si>
  <si>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</si>
  <si>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</si>
  <si>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</si>
  <si>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</si>
  <si>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</si>
  <si>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</si>
  <si>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</si>
  <si>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</si>
  <si>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</si>
  <si>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</si>
  <si>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</si>
  <si>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</si>
  <si>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</si>
  <si>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</si>
  <si>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</si>
  <si>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</si>
  <si>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</si>
  <si>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</si>
  <si>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</si>
  <si>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</si>
  <si>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</si>
  <si>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</si>
  <si>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</si>
  <si>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</si>
  <si>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</si>
  <si>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</si>
  <si>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</si>
  <si>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</si>
  <si>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</si>
  <si>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</si>
  <si>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</si>
  <si>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</si>
  <si>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</si>
  <si>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</si>
  <si>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</si>
  <si>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</si>
  <si>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</si>
  <si>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</si>
  <si>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</si>
  <si>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</si>
  <si>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</si>
  <si>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</si>
  <si>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</si>
  <si>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</si>
  <si>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</si>
  <si>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</si>
  <si>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</si>
  <si>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</si>
  <si>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</si>
  <si>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</si>
  <si>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</si>
  <si>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</si>
  <si>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</si>
  <si>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</si>
  <si>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</si>
  <si>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</si>
  <si>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</si>
  <si>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</si>
  <si>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</si>
  <si>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</si>
  <si>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</si>
  <si>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</si>
  <si>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</si>
  <si>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</si>
  <si>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</si>
  <si>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</si>
  <si>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</si>
  <si>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</si>
  <si>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</si>
  <si>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</si>
  <si>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</si>
  <si>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</si>
  <si>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</si>
  <si>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</si>
  <si>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</si>
  <si>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</si>
  <si>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</si>
  <si>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</si>
  <si>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</si>
  <si>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</si>
  <si>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</si>
  <si>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</si>
  <si>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</si>
  <si>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</si>
  <si>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</si>
  <si>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</si>
  <si>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</si>
  <si>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</si>
  <si>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</si>
  <si>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</si>
  <si>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</si>
  <si>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</si>
  <si>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</si>
  <si>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</si>
  <si>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</si>
  <si>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</si>
  <si>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</si>
  <si>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</si>
  <si>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</si>
  <si>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</si>
  <si>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</si>
  <si>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</si>
  <si>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</si>
  <si>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</si>
  <si>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</si>
  <si>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</si>
  <si>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</si>
  <si>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</si>
  <si>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</si>
  <si>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</si>
  <si>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</si>
  <si>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</si>
  <si>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</si>
  <si>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</si>
  <si>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</si>
  <si>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</si>
  <si>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</si>
  <si>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</si>
  <si>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</si>
  <si>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</si>
  <si>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</si>
  <si>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</si>
  <si>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</si>
  <si>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</si>
  <si>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</si>
  <si>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</si>
  <si>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</si>
  <si>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</si>
  <si>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</si>
  <si>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</si>
  <si>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</si>
  <si>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</si>
  <si>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</si>
  <si>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</si>
  <si>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</si>
  <si>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</si>
  <si>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</si>
  <si>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</si>
  <si>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</si>
  <si>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</si>
  <si>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</si>
  <si>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</si>
  <si>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</si>
  <si>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</si>
  <si>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</si>
  <si>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</si>
  <si>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</si>
  <si>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</si>
  <si>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</si>
  <si>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</si>
  <si>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</si>
  <si>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</si>
  <si>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</si>
  <si>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</si>
  <si>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</si>
  <si>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</si>
  <si>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</si>
  <si>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</si>
  <si>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</si>
  <si>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</si>
  <si>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</si>
  <si>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</si>
  <si>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</si>
  <si>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</si>
  <si>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</si>
  <si>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</si>
  <si>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</si>
  <si>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</si>
  <si>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</si>
  <si>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</si>
  <si>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</si>
  <si>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</si>
  <si>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</si>
  <si>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</si>
  <si>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</si>
  <si>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</si>
  <si>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</si>
  <si>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</si>
  <si>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</si>
  <si>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</si>
  <si>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</si>
  <si>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</si>
  <si>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</si>
  <si>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</si>
  <si>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</si>
  <si>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</si>
  <si>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</si>
  <si>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</si>
  <si>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</si>
  <si>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</si>
  <si>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</si>
  <si>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</si>
  <si>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</si>
  <si>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</si>
  <si>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</si>
  <si>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</si>
  <si>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</si>
  <si>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</si>
  <si>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</si>
  <si>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</si>
  <si>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</si>
  <si>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</si>
  <si>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</si>
  <si>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</si>
  <si>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</si>
  <si>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</si>
  <si>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</si>
  <si>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</si>
  <si>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</si>
  <si>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</si>
  <si>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</si>
  <si>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</si>
  <si>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</si>
  <si>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</si>
  <si>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</si>
  <si>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</si>
  <si>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</si>
  <si>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</si>
  <si>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</si>
  <si>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</si>
  <si>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</si>
  <si>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</si>
  <si>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</si>
  <si>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</si>
  <si>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</si>
  <si>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</si>
  <si>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</si>
  <si>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</si>
  <si>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</si>
  <si>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</si>
  <si>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</si>
  <si>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</si>
  <si>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</si>
  <si>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</si>
  <si>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</si>
  <si>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</si>
  <si>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</si>
  <si>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</si>
  <si>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</si>
  <si>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</si>
  <si>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</si>
  <si>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</si>
  <si>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</si>
  <si>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</si>
  <si>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</si>
  <si>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</si>
  <si>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</si>
  <si>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</si>
  <si>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</si>
  <si>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</si>
  <si>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</si>
  <si>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</si>
  <si>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</si>
  <si>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</si>
  <si>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</si>
  <si>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</si>
  <si>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</si>
  <si>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</si>
  <si>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</si>
  <si>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</si>
  <si>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</si>
  <si>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</si>
  <si>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</si>
  <si>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</si>
  <si>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</si>
  <si>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</si>
  <si>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</si>
  <si>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</si>
  <si>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</si>
  <si>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</si>
  <si>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</si>
  <si>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</si>
  <si>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</si>
  <si>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</si>
  <si>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</si>
  <si>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</si>
  <si>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</si>
  <si>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</si>
  <si>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</si>
  <si>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</si>
  <si>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</si>
  <si>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</si>
  <si>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</si>
  <si>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</si>
  <si>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</si>
  <si>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</si>
  <si>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</si>
  <si>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</si>
  <si>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</si>
  <si>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</si>
  <si>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</si>
  <si>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</si>
  <si>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</si>
  <si>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</si>
  <si>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</si>
  <si>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</si>
  <si>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</si>
  <si>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</si>
  <si>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</si>
  <si>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</si>
  <si>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</si>
  <si>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</si>
  <si>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</si>
  <si>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</si>
  <si>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</si>
  <si>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</si>
  <si>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</si>
  <si>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</si>
  <si>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</si>
  <si>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</si>
  <si>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</si>
  <si>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</si>
  <si>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</si>
  <si>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</si>
  <si>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</si>
  <si>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</si>
  <si>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</si>
  <si>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</si>
  <si>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</si>
  <si>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</si>
  <si>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</si>
  <si>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</si>
  <si>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</si>
  <si>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</si>
  <si>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</si>
  <si>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</si>
  <si>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</si>
  <si>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</si>
  <si>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</si>
  <si>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</si>
  <si>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</si>
  <si>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</si>
  <si>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</si>
  <si>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</si>
  <si>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</si>
  <si>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</si>
  <si>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</si>
  <si>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</si>
  <si>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</si>
  <si>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</si>
  <si>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</si>
  <si>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</si>
  <si>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</si>
  <si>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</si>
  <si>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</si>
  <si>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</si>
  <si>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</si>
  <si>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</si>
  <si>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</si>
  <si>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</si>
  <si>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</si>
  <si>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</si>
  <si>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</si>
  <si>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</si>
  <si>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</si>
  <si>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</si>
  <si>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</si>
  <si>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</si>
  <si>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</si>
  <si>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</si>
  <si>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</si>
  <si>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</si>
  <si>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</si>
  <si>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</si>
  <si>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</si>
  <si>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</si>
  <si>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</si>
  <si>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</si>
  <si>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</si>
  <si>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</si>
  <si>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</si>
  <si>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</si>
  <si>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</si>
  <si>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</si>
  <si>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</si>
  <si>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</si>
  <si>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</si>
  <si>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</si>
  <si>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</si>
  <si>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</si>
  <si>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</si>
  <si>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</si>
  <si>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</si>
  <si>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</si>
  <si>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</si>
  <si>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</si>
  <si>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</si>
  <si>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</si>
  <si>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</si>
  <si>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</si>
  <si>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</si>
  <si>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</si>
  <si>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</si>
  <si>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</si>
  <si>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</si>
  <si>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</si>
  <si>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</si>
  <si>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</si>
  <si>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</si>
  <si>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</si>
  <si>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</si>
  <si>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</si>
  <si>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</si>
  <si>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</si>
  <si>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</si>
  <si>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</si>
  <si>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</si>
  <si>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</si>
  <si>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</si>
  <si>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</si>
  <si>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</si>
  <si>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</si>
  <si>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</si>
  <si>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</si>
  <si>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</si>
  <si>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</si>
  <si>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</si>
  <si>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</si>
  <si>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</si>
  <si>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</si>
  <si>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</si>
  <si>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</si>
  <si>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</si>
  <si>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</si>
  <si>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</si>
  <si>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</si>
  <si>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</si>
  <si>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</si>
  <si>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</si>
  <si>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</si>
  <si>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</si>
  <si>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</si>
  <si>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</si>
  <si>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</si>
  <si>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</si>
  <si>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</si>
  <si>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</si>
  <si>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</si>
  <si>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</si>
  <si>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</si>
  <si>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</si>
  <si>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</si>
  <si>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</si>
  <si>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</si>
  <si>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</si>
  <si>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</si>
  <si>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</si>
  <si>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</si>
  <si>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</si>
  <si>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</si>
  <si>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</si>
  <si>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</si>
  <si>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</si>
  <si>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</si>
  <si>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</si>
  <si>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</si>
  <si>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</si>
  <si>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</si>
  <si>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</si>
  <si>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</si>
  <si>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</si>
  <si>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</si>
  <si>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</si>
  <si>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</si>
  <si>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</si>
  <si>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</si>
  <si>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</si>
  <si>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</si>
  <si>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</si>
  <si>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</si>
  <si>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</si>
  <si>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</si>
  <si>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</si>
  <si>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</si>
  <si>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</si>
  <si>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</si>
  <si>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</si>
  <si>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</si>
  <si>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</si>
  <si>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</si>
  <si>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</si>
  <si>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</si>
  <si>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</si>
  <si>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</si>
  <si>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</si>
  <si>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</si>
  <si>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</si>
  <si>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</si>
  <si>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</si>
  <si>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</si>
  <si>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</si>
  <si>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</si>
  <si>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</si>
  <si>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</si>
  <si>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</si>
  <si>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</si>
  <si>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</si>
  <si>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</si>
  <si>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</si>
  <si>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</si>
  <si>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</si>
  <si>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</si>
  <si>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</si>
  <si>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</si>
  <si>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</si>
  <si>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</si>
  <si>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</si>
  <si>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</si>
  <si>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</si>
  <si>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</si>
  <si>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</si>
  <si>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</si>
  <si>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</si>
  <si>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</si>
  <si>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</si>
  <si>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</si>
  <si>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</si>
  <si>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</si>
  <si>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</si>
  <si>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</si>
  <si>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</si>
  <si>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</si>
  <si>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</si>
  <si>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</si>
  <si>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</si>
  <si>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</si>
  <si>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</si>
  <si>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</si>
  <si>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</si>
  <si>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</si>
  <si>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</si>
  <si>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</si>
  <si>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</si>
  <si>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</si>
  <si>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</si>
  <si>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</si>
  <si>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</si>
  <si>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</si>
  <si>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</si>
  <si>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</si>
  <si>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</si>
  <si>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</si>
  <si>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</si>
  <si>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</si>
  <si>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</si>
  <si>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</si>
  <si>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</si>
  <si>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</si>
  <si>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</si>
  <si>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</si>
  <si>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</si>
  <si>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</si>
  <si>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</si>
  <si>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</si>
  <si>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</si>
  <si>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</si>
  <si>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</si>
  <si>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</si>
  <si>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</si>
  <si>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</si>
  <si>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</si>
  <si>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</si>
  <si>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</si>
  <si>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</si>
  <si>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</si>
  <si>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</si>
  <si>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</si>
  <si>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</si>
  <si>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</si>
  <si>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</si>
  <si>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</si>
  <si>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</si>
  <si>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</si>
  <si>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</si>
  <si>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</si>
  <si>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</si>
  <si>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</si>
  <si>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</si>
  <si>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</si>
  <si>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</si>
  <si>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</si>
  <si>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</si>
  <si>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</si>
  <si>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</si>
  <si>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</si>
  <si>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</si>
  <si>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</si>
  <si>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</si>
  <si>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</si>
  <si>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</si>
  <si>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</si>
  <si>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</si>
  <si>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</si>
  <si>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</si>
  <si>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</si>
  <si>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</si>
  <si>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</si>
  <si>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</si>
  <si>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</si>
  <si>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</si>
  <si>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</si>
  <si>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</si>
  <si>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</si>
  <si>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</si>
  <si>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</si>
  <si>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</si>
  <si>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</si>
  <si>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</si>
  <si>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</si>
  <si>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</si>
  <si>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</si>
  <si>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</si>
  <si>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</si>
  <si>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</si>
  <si>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</si>
  <si>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</si>
  <si>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</si>
  <si>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</si>
  <si>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</si>
  <si>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</si>
  <si>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</si>
  <si>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</si>
  <si>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</si>
  <si>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</si>
  <si>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</si>
  <si>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</si>
  <si>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</si>
  <si>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</si>
  <si>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</si>
  <si>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</si>
  <si>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</si>
  <si>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</si>
  <si>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</si>
  <si>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</si>
  <si>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</si>
  <si>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</si>
  <si>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</si>
  <si>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</si>
  <si>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</si>
  <si>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</si>
  <si>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</si>
  <si>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</si>
  <si>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</si>
  <si>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</si>
  <si>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</si>
  <si>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</si>
  <si>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</si>
  <si>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</si>
  <si>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</si>
  <si>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</si>
  <si>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</si>
  <si>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</si>
  <si>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</si>
  <si>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</si>
  <si>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</si>
  <si>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</si>
  <si>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</si>
  <si>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</si>
  <si>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</si>
  <si>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</si>
  <si>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</si>
  <si>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</si>
  <si>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</si>
  <si>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</si>
  <si>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</si>
  <si>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</si>
  <si>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</si>
  <si>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</si>
  <si>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</si>
  <si>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</si>
  <si>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</si>
  <si>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</si>
  <si>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</si>
  <si>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</si>
  <si>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</si>
  <si>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</si>
  <si>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</si>
  <si>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</si>
  <si>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</si>
  <si>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</si>
  <si>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</si>
  <si>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</si>
  <si>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</si>
  <si>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</si>
  <si>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</si>
  <si>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</si>
  <si>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</si>
  <si>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</si>
  <si>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</si>
  <si>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</si>
  <si>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</si>
  <si>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</si>
  <si>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</si>
  <si>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</si>
  <si>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</si>
  <si>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</si>
  <si>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</si>
  <si>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</si>
  <si>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</si>
  <si>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</si>
  <si>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</si>
  <si>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</si>
  <si>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</si>
  <si>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</si>
  <si>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</si>
  <si>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</si>
  <si>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</si>
  <si>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</si>
  <si>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</si>
  <si>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</si>
  <si>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</si>
  <si>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</si>
  <si>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</si>
  <si>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</si>
  <si>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</si>
  <si>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</si>
  <si>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</si>
  <si>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</si>
  <si>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</si>
  <si>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</si>
  <si>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</si>
  <si>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</si>
  <si>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</si>
  <si>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</si>
  <si>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</si>
  <si>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</si>
  <si>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</si>
  <si>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</si>
  <si>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</si>
  <si>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</si>
  <si>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</si>
  <si>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</si>
  <si>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</si>
  <si>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</si>
  <si>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</si>
  <si>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</si>
  <si>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</si>
  <si>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</si>
  <si>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</si>
  <si>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</si>
  <si>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</si>
  <si>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</si>
  <si>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</si>
  <si>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</si>
  <si>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</si>
  <si>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</si>
  <si>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</si>
  <si>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</si>
  <si>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</si>
  <si>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</si>
  <si>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</si>
  <si>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</si>
  <si>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</si>
  <si>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</si>
  <si>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</si>
  <si>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</si>
  <si>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</si>
  <si>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</si>
  <si>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</si>
  <si>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</si>
  <si>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</si>
  <si>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</si>
  <si>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</si>
  <si>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</si>
  <si>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</si>
  <si>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</si>
  <si>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</si>
  <si>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</si>
  <si>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</si>
  <si>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</si>
  <si>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</si>
  <si>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</si>
  <si>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</si>
  <si>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</si>
  <si>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</si>
  <si>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</si>
  <si>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</si>
  <si>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</si>
  <si>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</si>
  <si>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</si>
  <si>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</si>
  <si>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</si>
  <si>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</si>
  <si>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</si>
  <si>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</si>
  <si>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</si>
  <si>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</si>
  <si>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</si>
  <si>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</si>
  <si>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</si>
  <si>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</si>
  <si>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</si>
  <si>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</si>
  <si>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</si>
  <si>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</si>
  <si>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</si>
  <si>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</si>
  <si>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</si>
  <si>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</si>
  <si>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</si>
  <si>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</si>
  <si>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</si>
  <si>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</si>
  <si>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</si>
  <si>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</si>
  <si>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</si>
  <si>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</si>
  <si>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</si>
  <si>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</si>
  <si>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</si>
  <si>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</si>
  <si>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</si>
  <si>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</si>
  <si>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</si>
  <si>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</si>
  <si>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</si>
  <si>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</si>
  <si>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</si>
  <si>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</si>
  <si>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</si>
  <si>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</si>
  <si>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</si>
  <si>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</si>
  <si>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</si>
  <si>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</si>
  <si>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</si>
  <si>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</si>
  <si>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</si>
  <si>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</si>
  <si>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</si>
  <si>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</si>
  <si>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</si>
  <si>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</si>
  <si>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</si>
  <si>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</si>
  <si>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</si>
  <si>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</si>
  <si>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</si>
  <si>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</si>
  <si>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</si>
  <si>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</si>
  <si>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</si>
  <si>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</si>
  <si>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</si>
  <si>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</si>
  <si>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</si>
  <si>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</si>
  <si>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</si>
  <si>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</si>
  <si>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</si>
  <si>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</si>
  <si>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</si>
  <si>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</si>
  <si>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</si>
  <si>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</si>
  <si>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</si>
  <si>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</si>
  <si>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</si>
  <si>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</si>
  <si>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</si>
  <si>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</si>
  <si>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</si>
  <si>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</si>
  <si>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</si>
  <si>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</si>
  <si>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</si>
  <si>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</si>
  <si>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</si>
  <si>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</si>
  <si>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</si>
  <si>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</si>
  <si>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</si>
  <si>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</si>
  <si>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</si>
  <si>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</si>
  <si>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</si>
  <si>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</si>
  <si>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</si>
  <si>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</si>
  <si>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</si>
  <si>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</si>
  <si>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</si>
  <si>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</si>
  <si>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</si>
  <si>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</si>
  <si>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</si>
  <si>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</si>
  <si>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</si>
  <si>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</si>
  <si>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</si>
  <si>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</si>
  <si>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</si>
  <si>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</si>
  <si>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</si>
  <si>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</si>
  <si>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</si>
  <si>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</si>
  <si>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</si>
  <si>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</si>
  <si>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</si>
  <si>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</si>
  <si>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</si>
  <si>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</si>
  <si>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</si>
  <si>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</si>
  <si>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</si>
  <si>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</si>
  <si>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</si>
  <si>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</si>
  <si>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</si>
  <si>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</si>
  <si>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</si>
  <si>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</si>
  <si>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</si>
  <si>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</si>
  <si>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</si>
  <si>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</si>
  <si>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</si>
  <si>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</si>
  <si>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</si>
  <si>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</si>
  <si>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</si>
  <si>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</si>
  <si>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</si>
  <si>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</si>
  <si>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</si>
  <si>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</si>
  <si>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</si>
  <si>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</si>
  <si>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</si>
  <si>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</si>
  <si>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</si>
  <si>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</si>
  <si>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</si>
  <si>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</si>
  <si>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</si>
  <si>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</si>
  <si>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</si>
  <si>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</si>
  <si>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</si>
  <si>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</si>
  <si>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</si>
  <si>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</si>
  <si>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</si>
  <si>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</si>
  <si>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</si>
  <si>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</si>
  <si>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</si>
  <si>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</si>
  <si>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</si>
  <si>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</si>
  <si>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</si>
  <si>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</si>
  <si>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</si>
  <si>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</si>
  <si>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</si>
  <si>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</si>
  <si>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</si>
  <si>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</si>
  <si>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</si>
  <si>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</si>
  <si>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</si>
  <si>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</si>
  <si>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</si>
  <si>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</si>
  <si>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</si>
  <si>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</si>
  <si>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</si>
  <si>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</si>
  <si>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</si>
  <si>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</si>
  <si>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</si>
  <si>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</si>
  <si>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</si>
  <si>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</si>
  <si>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</si>
  <si>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</si>
  <si>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</si>
  <si>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</si>
  <si>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</si>
  <si>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</si>
  <si>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</si>
  <si>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</si>
  <si>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</si>
  <si>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</si>
  <si>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</si>
  <si>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</si>
  <si>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</si>
  <si>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</si>
  <si>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</si>
  <si>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</si>
  <si>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</si>
  <si>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</si>
  <si>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</si>
  <si>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</si>
  <si>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</si>
  <si>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</si>
  <si>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</si>
  <si>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</si>
  <si>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</si>
  <si>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</si>
  <si>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</si>
  <si>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</si>
  <si>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</si>
  <si>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</si>
  <si>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</si>
  <si>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</si>
  <si>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</si>
  <si>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</si>
  <si>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</si>
  <si>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</si>
  <si>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</si>
  <si>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</si>
  <si>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</si>
  <si>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</si>
  <si>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</si>
  <si>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</si>
  <si>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</si>
  <si>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</si>
  <si>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</si>
  <si>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</si>
  <si>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</si>
  <si>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</si>
  <si>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</si>
  <si>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</si>
  <si>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</si>
  <si>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</si>
  <si>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</si>
  <si>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</si>
  <si>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</si>
  <si>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</si>
  <si>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</si>
  <si>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</si>
  <si>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</si>
  <si>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</si>
  <si>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</si>
  <si>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</si>
  <si>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</si>
  <si>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</si>
  <si>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</si>
  <si>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</si>
  <si>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</si>
  <si>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</si>
  <si>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</si>
  <si>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</si>
  <si>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</si>
  <si>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</si>
  <si>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</si>
  <si>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</si>
  <si>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</si>
  <si>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</si>
  <si>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</si>
  <si>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</si>
  <si>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</si>
  <si>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</si>
  <si>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</si>
  <si>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</si>
  <si>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</si>
  <si>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</si>
  <si>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</si>
  <si>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</si>
  <si>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</si>
  <si>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</si>
  <si>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</si>
  <si>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</si>
  <si>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</si>
  <si>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</si>
  <si>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</si>
  <si>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</si>
  <si>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</si>
  <si>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</si>
  <si>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</si>
  <si>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</si>
  <si>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</si>
  <si>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</si>
  <si>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</si>
  <si>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</si>
  <si>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</si>
  <si>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</si>
  <si>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</si>
  <si>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</si>
  <si>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</si>
  <si>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</si>
  <si>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</si>
  <si>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</si>
  <si>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</si>
  <si>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</si>
  <si>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</si>
  <si>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</si>
  <si>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</si>
  <si>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</si>
  <si>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</si>
  <si>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</si>
  <si>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</si>
  <si>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</si>
  <si>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</si>
  <si>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</si>
  <si>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</si>
  <si>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</si>
  <si>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</si>
  <si>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</si>
  <si>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</si>
  <si>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</si>
  <si>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</si>
  <si>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</si>
  <si>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</si>
  <si>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</si>
  <si>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</si>
  <si>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</si>
  <si>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</si>
  <si>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</si>
  <si>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</si>
  <si>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</si>
  <si>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</si>
  <si>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</si>
  <si>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</si>
  <si>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</si>
  <si>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</si>
  <si>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</si>
  <si>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</si>
  <si>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</si>
  <si>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</si>
  <si>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</si>
  <si>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</si>
  <si>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</si>
  <si>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</si>
  <si>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</si>
  <si>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</si>
  <si>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</si>
  <si>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</si>
  <si>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</si>
  <si>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</si>
  <si>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</si>
  <si>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</si>
  <si>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</si>
  <si>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</si>
  <si>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</si>
  <si>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</si>
  <si>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</si>
  <si>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</si>
  <si>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</si>
  <si>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</si>
  <si>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</si>
  <si>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</si>
  <si>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</si>
  <si>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</si>
  <si>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</si>
  <si>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</si>
  <si>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</si>
  <si>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</si>
  <si>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</si>
  <si>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</si>
  <si>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</si>
  <si>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</si>
  <si>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</si>
  <si>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</si>
  <si>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</si>
  <si>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</si>
  <si>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</si>
  <si>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</si>
  <si>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</si>
  <si>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</si>
  <si>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</si>
  <si>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</si>
  <si>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</si>
  <si>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</si>
  <si>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</si>
  <si>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</si>
  <si>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</si>
  <si>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</si>
  <si>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</si>
  <si>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</si>
  <si>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</si>
  <si>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</si>
  <si>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</si>
  <si>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</si>
  <si>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</si>
  <si>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</si>
  <si>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</si>
  <si>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</si>
  <si>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</si>
  <si>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</si>
  <si>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</si>
  <si>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</si>
  <si>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</si>
  <si>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</si>
  <si>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</si>
  <si>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</si>
  <si>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</si>
  <si>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</si>
  <si>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</si>
  <si>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</si>
  <si>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</si>
  <si>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</si>
  <si>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</si>
  <si>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</si>
  <si>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</si>
  <si>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</si>
  <si>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</si>
  <si>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</si>
  <si>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</si>
  <si>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</si>
  <si>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</si>
  <si>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</si>
  <si>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</si>
  <si>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</si>
  <si>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</si>
  <si>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</si>
  <si>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</si>
  <si>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</si>
  <si>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</si>
  <si>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</si>
  <si>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</si>
  <si>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</si>
  <si>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</si>
  <si>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</si>
  <si>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</si>
  <si>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</si>
  <si>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</si>
  <si>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</si>
  <si>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</si>
  <si>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</si>
  <si>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</si>
  <si>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</si>
  <si>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</si>
  <si>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</si>
  <si>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</si>
  <si>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</si>
  <si>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</si>
  <si>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</si>
  <si>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</si>
  <si>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</si>
  <si>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</si>
  <si>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</si>
  <si>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</si>
  <si>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</si>
  <si>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</si>
  <si>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</si>
  <si>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</si>
  <si>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</si>
  <si>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</si>
  <si>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</si>
  <si>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</si>
  <si>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</si>
  <si>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</si>
  <si>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</si>
  <si>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</si>
  <si>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</si>
  <si>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</si>
  <si>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</si>
  <si>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</si>
  <si>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</si>
  <si>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</si>
  <si>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</si>
  <si>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</si>
  <si>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</si>
  <si>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</si>
  <si>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</si>
  <si>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</si>
  <si>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</si>
  <si>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</si>
  <si>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</si>
  <si>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</si>
  <si>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</si>
  <si>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</si>
  <si>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</si>
  <si>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</si>
  <si>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</si>
  <si>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</si>
  <si>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</si>
  <si>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</si>
  <si>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</si>
  <si>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</si>
  <si>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</si>
  <si>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</si>
  <si>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</si>
  <si>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</si>
  <si>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</si>
  <si>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</si>
  <si>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</si>
  <si>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</si>
  <si>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</si>
  <si>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</si>
  <si>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</si>
  <si>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</si>
  <si>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</si>
  <si>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</si>
  <si>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</si>
  <si>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</si>
  <si>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</si>
  <si>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</si>
  <si>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</si>
  <si>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</si>
  <si>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</si>
  <si>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</si>
  <si>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</si>
  <si>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</si>
  <si>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</si>
  <si>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</si>
  <si>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</si>
  <si>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</si>
  <si>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</si>
  <si>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</si>
  <si>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</si>
  <si>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</si>
  <si>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</si>
  <si>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</si>
  <si>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</si>
  <si>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</si>
  <si>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</si>
  <si>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</si>
  <si>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</si>
  <si>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</si>
  <si>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</si>
  <si>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</si>
  <si>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</si>
  <si>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</si>
  <si>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</si>
  <si>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</si>
  <si>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</si>
  <si>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</si>
  <si>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</si>
  <si>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</si>
  <si>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</si>
  <si>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</si>
  <si>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</si>
  <si>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</si>
  <si>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</si>
  <si>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</si>
  <si>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</si>
  <si>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</si>
  <si>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</si>
  <si>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</si>
  <si>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</si>
  <si>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</si>
  <si>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</si>
  <si>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</si>
  <si>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</si>
  <si>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</si>
  <si>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</si>
  <si>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</si>
  <si>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</si>
  <si>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</si>
  <si>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</si>
  <si>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</si>
  <si>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</si>
  <si>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</si>
  <si>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</si>
  <si>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</si>
  <si>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</si>
  <si>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</si>
  <si>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</si>
  <si>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</si>
  <si>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</si>
  <si>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</si>
  <si>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</si>
  <si>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</si>
  <si>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</si>
  <si>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</si>
  <si>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</si>
  <si>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</si>
  <si>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</si>
  <si>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</si>
  <si>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</si>
  <si>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</si>
  <si>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</si>
  <si>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</si>
  <si>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</si>
  <si>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</si>
  <si>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</si>
  <si>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</si>
  <si>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</si>
  <si>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</si>
  <si>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</si>
  <si>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</si>
  <si>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</si>
  <si>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</si>
  <si>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</si>
  <si>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</si>
  <si>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</si>
  <si>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</si>
  <si>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</si>
  <si>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</si>
  <si>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</si>
  <si>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</si>
  <si>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</si>
  <si>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</si>
  <si>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</si>
  <si>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</si>
  <si>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</si>
  <si>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</si>
  <si>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</si>
  <si>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</si>
  <si>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</si>
  <si>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</si>
  <si>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</si>
  <si>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</si>
  <si>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</si>
  <si>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</si>
  <si>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</si>
  <si>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</si>
  <si>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</si>
  <si>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</si>
  <si>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</si>
  <si>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</si>
  <si>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</si>
  <si>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</si>
  <si>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</si>
  <si>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</si>
  <si>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</si>
  <si>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</si>
  <si>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</si>
  <si>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</si>
  <si>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</si>
  <si>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</si>
  <si>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</si>
  <si>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</si>
  <si>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</si>
  <si>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</si>
  <si>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</si>
  <si>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</si>
  <si>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</si>
  <si>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</si>
  <si>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</si>
  <si>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</si>
  <si>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</si>
  <si>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</si>
  <si>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</si>
  <si>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</si>
  <si>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</si>
  <si>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</si>
  <si>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</si>
  <si>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</si>
  <si>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</si>
  <si>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</si>
  <si>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</si>
  <si>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</si>
  <si>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</si>
  <si>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</si>
  <si>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</si>
  <si>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</si>
  <si>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</si>
  <si>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</si>
  <si>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</si>
  <si>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</si>
  <si>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</si>
  <si>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</si>
  <si>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</si>
  <si>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</si>
  <si>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</si>
  <si>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</si>
  <si>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</si>
  <si>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</si>
  <si>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</si>
  <si>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</si>
  <si>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</si>
  <si>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</si>
  <si>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</si>
  <si>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</si>
  <si>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</si>
  <si>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</si>
  <si>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</si>
  <si>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</si>
  <si>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</si>
  <si>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</si>
  <si>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</si>
  <si>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</si>
  <si>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</si>
  <si>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</si>
  <si>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</si>
  <si>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</si>
  <si>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</si>
  <si>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</si>
  <si>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</si>
  <si>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</si>
  <si>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</si>
  <si>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</si>
  <si>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</si>
  <si>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</si>
  <si>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</si>
  <si>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</si>
  <si>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</si>
  <si>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</si>
  <si>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</si>
  <si>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</si>
  <si>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</si>
  <si>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</si>
  <si>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</si>
  <si>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</si>
  <si>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</si>
  <si>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</si>
  <si>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</si>
  <si>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</si>
  <si>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</si>
  <si>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</si>
  <si>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</si>
  <si>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</si>
  <si>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</si>
  <si>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</si>
  <si>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</si>
  <si>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</si>
  <si>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</si>
  <si>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</si>
  <si>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</si>
  <si>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</si>
  <si>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</si>
  <si>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</si>
  <si>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</si>
  <si>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</si>
  <si>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</si>
  <si>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</si>
  <si>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</si>
  <si>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</si>
  <si>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</si>
  <si>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</si>
  <si>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</si>
  <si>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</si>
  <si>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</si>
  <si>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</si>
  <si>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</si>
  <si>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</si>
  <si>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</si>
  <si>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</si>
  <si>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</si>
  <si>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</si>
  <si>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</si>
  <si>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</si>
  <si>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</si>
  <si>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</si>
  <si>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</si>
  <si>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</si>
  <si>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</si>
  <si>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</si>
  <si>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</si>
  <si>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</si>
  <si>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</si>
  <si>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</si>
  <si>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</si>
  <si>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</si>
  <si>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</si>
  <si>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</si>
  <si>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</si>
  <si>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</si>
  <si>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</si>
  <si>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</si>
  <si>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</si>
  <si>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</si>
  <si>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</si>
  <si>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</si>
  <si>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</si>
  <si>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</si>
  <si>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</si>
  <si>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</si>
  <si>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</si>
  <si>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</si>
  <si>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</si>
  <si>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</si>
  <si>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</si>
  <si>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</si>
  <si>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</si>
  <si>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</si>
  <si>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</si>
  <si>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</si>
  <si>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</si>
  <si>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</si>
  <si>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</si>
  <si>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</si>
  <si>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</si>
  <si>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</si>
  <si>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</si>
  <si>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</si>
  <si>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</si>
  <si>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</si>
  <si>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</si>
  <si>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</si>
  <si>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</si>
  <si>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</si>
  <si>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</si>
  <si>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</si>
  <si>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</si>
  <si>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</si>
  <si>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</si>
  <si>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</si>
  <si>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</si>
  <si>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</si>
  <si>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</si>
  <si>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</si>
  <si>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</si>
  <si>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</si>
  <si>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</si>
  <si>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</si>
  <si>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</si>
  <si>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</si>
  <si>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</si>
  <si>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</si>
  <si>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</si>
  <si>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</si>
  <si>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</si>
  <si>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</si>
  <si>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</si>
  <si>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</si>
  <si>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</si>
  <si>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</si>
  <si>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</si>
  <si>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</si>
  <si>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</si>
  <si>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</si>
  <si>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</si>
  <si>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</si>
  <si>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</si>
  <si>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</si>
  <si>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</si>
  <si>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</si>
  <si>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</si>
  <si>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</si>
  <si>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</si>
  <si>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</si>
  <si>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</si>
  <si>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</si>
  <si>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</si>
  <si>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</si>
  <si>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</si>
  <si>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</si>
  <si>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</si>
  <si>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</si>
  <si>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</si>
  <si>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</si>
  <si>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</si>
  <si>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</si>
  <si>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</si>
  <si>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</si>
  <si>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</si>
  <si>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</si>
  <si>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</si>
  <si>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</si>
  <si>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</si>
  <si>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</si>
  <si>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</si>
  <si>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</si>
  <si>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</si>
  <si>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</si>
  <si>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</si>
  <si>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</si>
  <si>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</si>
  <si>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</si>
  <si>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</si>
  <si>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</si>
  <si>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</si>
  <si>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</si>
  <si>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</si>
  <si>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</si>
  <si>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</si>
  <si>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</si>
  <si>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</si>
  <si>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</si>
  <si>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</si>
  <si>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</si>
  <si>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</si>
  <si>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</si>
  <si>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</si>
  <si>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</si>
  <si>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</si>
  <si>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</si>
  <si>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</si>
  <si>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</si>
  <si>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</si>
  <si>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</si>
  <si>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</si>
  <si>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</si>
  <si>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</si>
  <si>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</si>
  <si>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</si>
  <si>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</si>
  <si>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</si>
  <si>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</si>
  <si>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</si>
  <si>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</si>
  <si>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</si>
  <si>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</si>
  <si>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</si>
  <si>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</si>
  <si>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</si>
  <si>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</si>
  <si>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</si>
  <si>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</si>
  <si>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</si>
  <si>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</si>
  <si>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</si>
  <si>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</si>
  <si>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</si>
  <si>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</si>
  <si>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</si>
  <si>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</si>
  <si>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</si>
  <si>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</si>
  <si>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</si>
  <si>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</si>
  <si>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</si>
  <si>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</si>
  <si>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</si>
  <si>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</si>
  <si>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</si>
  <si>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</si>
  <si>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</si>
  <si>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</si>
  <si>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</si>
  <si>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</si>
  <si>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</si>
  <si>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</si>
  <si>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</si>
  <si>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</si>
  <si>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</si>
  <si>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</si>
  <si>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</si>
  <si>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</si>
  <si>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</si>
  <si>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</si>
  <si>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</si>
  <si>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</si>
  <si>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</si>
  <si>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</si>
  <si>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</si>
  <si>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</si>
  <si>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</si>
  <si>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</si>
  <si>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</si>
  <si>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</si>
  <si>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</si>
  <si>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</si>
  <si>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</si>
  <si>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</si>
  <si>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</si>
  <si>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</si>
  <si>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</si>
  <si>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</si>
  <si>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</si>
  <si>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</si>
  <si>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</si>
  <si>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</si>
  <si>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</si>
  <si>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</si>
  <si>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</si>
  <si>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</si>
  <si>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</si>
  <si>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</si>
  <si>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</si>
  <si>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</si>
  <si>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</si>
  <si>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</si>
  <si>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</si>
  <si>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</si>
  <si>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</si>
  <si>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</si>
  <si>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</si>
  <si>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</si>
  <si>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</si>
  <si>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</si>
  <si>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</si>
  <si>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</si>
  <si>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</si>
  <si>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</si>
  <si>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</si>
  <si>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</si>
  <si>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</si>
  <si>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</si>
  <si>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</si>
  <si>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</si>
  <si>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</si>
  <si>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</si>
  <si>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</si>
  <si>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</si>
  <si>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</si>
  <si>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</si>
  <si>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</si>
  <si>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</si>
  <si>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</si>
  <si>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</si>
  <si>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</si>
  <si>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</si>
  <si>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</si>
  <si>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</si>
  <si>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</si>
  <si>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</si>
  <si>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</si>
  <si>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</si>
  <si>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</si>
  <si>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</si>
  <si>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</si>
  <si>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</si>
  <si>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</si>
  <si>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</si>
  <si>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</si>
  <si>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</si>
  <si>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</si>
  <si>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</si>
  <si>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</si>
  <si>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</si>
  <si>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</si>
  <si>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</si>
  <si>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</si>
  <si>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</si>
  <si>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</si>
  <si>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</si>
  <si>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</si>
  <si>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</si>
  <si>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</si>
  <si>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</si>
  <si>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</si>
  <si>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</si>
  <si>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</si>
  <si>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</si>
  <si>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</si>
  <si>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</si>
  <si>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</si>
  <si>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</si>
  <si>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</si>
  <si>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</si>
  <si>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</si>
  <si>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</si>
  <si>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</si>
  <si>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</si>
  <si>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</si>
  <si>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</si>
  <si>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</si>
  <si>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</si>
  <si>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</si>
  <si>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</si>
  <si>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</si>
  <si>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</si>
  <si>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</si>
  <si>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</si>
  <si>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</si>
  <si>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</si>
  <si>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</si>
  <si>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</si>
  <si>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</si>
  <si>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</si>
  <si>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</si>
  <si>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</si>
  <si>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</si>
  <si>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</si>
  <si>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</si>
  <si>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</si>
  <si>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</si>
  <si>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</si>
  <si>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</si>
  <si>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</si>
  <si>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</si>
  <si>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</si>
  <si>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</si>
  <si>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</si>
  <si>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</si>
  <si>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</si>
  <si>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</si>
  <si>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</si>
  <si>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</si>
  <si>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</si>
  <si>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</si>
  <si>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</si>
  <si>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</si>
  <si>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</si>
  <si>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</si>
  <si>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</si>
  <si>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</si>
  <si>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</si>
  <si>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</si>
  <si>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</si>
  <si>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</si>
  <si>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</si>
  <si>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</si>
  <si>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</si>
  <si>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</si>
  <si>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</si>
  <si>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</si>
  <si>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</si>
  <si>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</si>
  <si>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</si>
  <si>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</si>
  <si>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</si>
  <si>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</si>
  <si>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</si>
  <si>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</si>
  <si>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</si>
  <si>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</si>
  <si>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</si>
  <si>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</si>
  <si>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</si>
  <si>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</si>
  <si>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</si>
  <si>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</si>
  <si>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</si>
  <si>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</si>
  <si>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</si>
  <si>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</si>
  <si>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</si>
  <si>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</si>
  <si>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</si>
  <si>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</si>
  <si>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</si>
  <si>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</si>
  <si>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</si>
  <si>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</si>
  <si>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</si>
  <si>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</si>
  <si>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</si>
  <si>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</si>
  <si>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</si>
  <si>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</si>
  <si>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</si>
  <si>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</si>
  <si>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</si>
  <si>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</si>
  <si>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</si>
  <si>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</si>
  <si>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</si>
  <si>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</si>
  <si>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</si>
  <si>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</si>
  <si>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</si>
  <si>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</si>
  <si>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</si>
  <si>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</si>
  <si>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</si>
  <si>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</si>
  <si>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</si>
  <si>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</si>
  <si>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</si>
  <si>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</si>
  <si>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</si>
  <si>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</si>
  <si>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</si>
  <si>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</si>
  <si>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</si>
  <si>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</si>
  <si>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</si>
  <si>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</si>
  <si>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</si>
  <si>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</si>
  <si>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</si>
  <si>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</si>
  <si>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</si>
  <si>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</si>
  <si>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</si>
  <si>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</si>
  <si>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</si>
  <si>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</si>
  <si>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</si>
  <si>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</si>
  <si>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</si>
  <si>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</si>
  <si>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</si>
  <si>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</si>
  <si>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</si>
  <si>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</si>
  <si>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</si>
  <si>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</si>
  <si>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</si>
  <si>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</si>
  <si>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</si>
  <si>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</si>
  <si>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</si>
  <si>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</si>
  <si>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</si>
  <si>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</si>
  <si>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</si>
  <si>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</si>
  <si>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</si>
  <si>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</si>
  <si>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</si>
  <si>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</si>
  <si>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</si>
  <si>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</si>
  <si>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</si>
  <si>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</si>
  <si>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</si>
  <si>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</si>
  <si>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</si>
  <si>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</si>
  <si>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</si>
  <si>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</si>
  <si>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</si>
  <si>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</si>
  <si>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</si>
  <si>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</si>
  <si>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</si>
  <si>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</si>
  <si>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</si>
  <si>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</si>
  <si>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</si>
  <si>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</si>
  <si>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</si>
  <si>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</si>
  <si>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</si>
  <si>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</si>
  <si>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</si>
  <si>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</si>
  <si>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</si>
  <si>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</si>
  <si>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</si>
  <si>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</si>
  <si>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</si>
  <si>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</si>
  <si>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</si>
  <si>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</si>
  <si>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</si>
  <si>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</si>
  <si>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</si>
  <si>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</si>
  <si>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</si>
  <si>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</si>
  <si>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</si>
  <si>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</si>
  <si>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</si>
  <si>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</si>
  <si>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</si>
  <si>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</si>
  <si>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</si>
  <si>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</si>
  <si>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</si>
  <si>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</si>
  <si>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</si>
  <si>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</si>
  <si>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</si>
  <si>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</si>
  <si>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</si>
  <si>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</si>
  <si>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</si>
  <si>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</si>
  <si>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</si>
  <si>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</si>
  <si>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</si>
  <si>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</si>
  <si>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</si>
  <si>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</si>
  <si>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</si>
  <si>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</si>
  <si>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</si>
  <si>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</si>
  <si>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</si>
  <si>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</si>
  <si>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</si>
  <si>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</si>
  <si>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</si>
  <si>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</si>
  <si>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</si>
  <si>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</si>
  <si>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</si>
  <si>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</si>
  <si>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</si>
  <si>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</si>
  <si>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</si>
  <si>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</si>
  <si>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</si>
  <si>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</si>
  <si>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</si>
  <si>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</si>
  <si>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</si>
  <si>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</si>
  <si>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</si>
  <si>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</si>
  <si>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</si>
  <si>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</si>
  <si>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</si>
  <si>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</si>
  <si>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</si>
  <si>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</si>
  <si>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</si>
  <si>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</si>
  <si>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</si>
  <si>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</si>
  <si>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</si>
  <si>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</si>
  <si>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</si>
  <si>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</si>
  <si>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</si>
  <si>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</si>
  <si>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</si>
  <si>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</si>
  <si>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</si>
  <si>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</si>
  <si>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</si>
  <si>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</si>
  <si>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</si>
  <si>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</si>
  <si>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</si>
  <si>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</si>
  <si>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</si>
  <si>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</si>
  <si>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</si>
  <si>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</si>
  <si>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</si>
  <si>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</si>
  <si>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</si>
  <si>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</si>
  <si>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</si>
  <si>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</si>
  <si>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</si>
  <si>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</si>
  <si>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</si>
  <si>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</si>
  <si>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</si>
  <si>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</si>
  <si>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</si>
  <si>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</si>
  <si>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</si>
  <si>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</si>
  <si>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</si>
  <si>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</si>
  <si>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</si>
  <si>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</si>
  <si>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</si>
  <si>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</si>
  <si>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</si>
  <si>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</si>
  <si>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</si>
  <si>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</si>
  <si>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</si>
  <si>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</si>
  <si>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</si>
  <si>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</si>
  <si>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</si>
  <si>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</si>
  <si>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</si>
  <si>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</si>
  <si>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</si>
  <si>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</si>
  <si>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</si>
  <si>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</si>
  <si>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</si>
  <si>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</si>
  <si>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</si>
  <si>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</si>
  <si>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</si>
  <si>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</si>
  <si>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</si>
  <si>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</si>
  <si>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</si>
  <si>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</si>
  <si>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</si>
  <si>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</si>
  <si>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</si>
  <si>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</si>
  <si>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</si>
  <si>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</si>
  <si>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</si>
  <si>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</si>
  <si>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</si>
  <si>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</si>
  <si>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</si>
  <si>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</si>
  <si>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</si>
  <si>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</si>
  <si>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</si>
  <si>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</si>
  <si>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</si>
  <si>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</si>
  <si>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</si>
  <si>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</si>
  <si>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</si>
  <si>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</si>
  <si>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</si>
  <si>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</si>
  <si>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</si>
  <si>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</si>
  <si>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</si>
  <si>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</si>
  <si>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</si>
  <si>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</si>
  <si>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</si>
  <si>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</si>
  <si>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</si>
  <si>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</si>
  <si>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</si>
  <si>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</si>
  <si>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</si>
  <si>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</si>
  <si>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</si>
  <si>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</si>
  <si>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</si>
  <si>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</si>
  <si>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</si>
  <si>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</si>
  <si>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</si>
  <si>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</si>
  <si>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</si>
  <si>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</si>
  <si>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</si>
  <si>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</si>
  <si>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</si>
  <si>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</si>
  <si>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</si>
  <si>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</si>
  <si>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</si>
  <si>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</si>
  <si>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</si>
  <si>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</si>
  <si>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</si>
  <si>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</si>
  <si>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</si>
  <si>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</si>
  <si>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</si>
  <si>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</si>
  <si>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</si>
  <si>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</si>
  <si>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</si>
  <si>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</si>
  <si>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</si>
  <si>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</si>
  <si>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</si>
  <si>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</si>
  <si>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</si>
  <si>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</si>
  <si>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</si>
  <si>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</si>
  <si>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</si>
  <si>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</si>
  <si>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</si>
  <si>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</si>
  <si>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</si>
  <si>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</si>
  <si>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</si>
  <si>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</si>
  <si>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</si>
  <si>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</si>
  <si>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</si>
  <si>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</si>
  <si>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</si>
  <si>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</si>
  <si>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</si>
  <si>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</si>
  <si>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</si>
  <si>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</si>
  <si>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</si>
  <si>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</si>
  <si>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</si>
  <si>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</si>
  <si>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</si>
  <si>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</si>
  <si>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</si>
  <si>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</si>
  <si>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</si>
  <si>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</si>
  <si>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</si>
  <si>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</si>
  <si>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</si>
  <si>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</si>
  <si>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</si>
  <si>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</si>
  <si>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</si>
  <si>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</si>
  <si>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</si>
  <si>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</si>
  <si>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</si>
  <si>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</si>
  <si>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</si>
  <si>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</si>
  <si>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</si>
  <si>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</si>
  <si>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</si>
  <si>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</si>
  <si>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</si>
  <si>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</si>
  <si>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</si>
  <si>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</si>
  <si>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</si>
  <si>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</si>
  <si>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</si>
  <si>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</si>
  <si>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</si>
  <si>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</si>
  <si>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</si>
  <si>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</si>
  <si>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</si>
  <si>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</si>
  <si>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</si>
  <si>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</si>
  <si>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</si>
  <si>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</si>
  <si>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</si>
  <si>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</si>
  <si>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</si>
  <si>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</si>
  <si>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</si>
  <si>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</si>
  <si>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</si>
  <si>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</si>
  <si>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</si>
  <si>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</si>
  <si>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</si>
  <si>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</si>
  <si>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</si>
  <si>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</si>
  <si>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</si>
  <si>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</si>
  <si>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</si>
  <si>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</si>
  <si>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</si>
  <si>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</si>
  <si>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</si>
  <si>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</si>
  <si>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</si>
  <si>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</si>
  <si>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</si>
  <si>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</si>
  <si>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</si>
  <si>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</si>
  <si>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</si>
  <si>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</si>
  <si>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</si>
  <si>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</si>
  <si>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</si>
  <si>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</si>
  <si>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</si>
  <si>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</si>
  <si>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</si>
  <si>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</si>
  <si>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</si>
  <si>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</si>
  <si>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</si>
  <si>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</si>
  <si>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</si>
  <si>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</si>
  <si>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</si>
  <si>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</si>
  <si>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</si>
  <si>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</si>
  <si>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</si>
  <si>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</si>
  <si>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</si>
  <si>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</si>
  <si>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</si>
  <si>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</si>
  <si>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</si>
  <si>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</si>
  <si>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</si>
  <si>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</si>
  <si>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</si>
  <si>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</si>
  <si>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</si>
  <si>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</si>
  <si>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</si>
  <si>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</si>
  <si>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</si>
  <si>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</si>
  <si>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</si>
  <si>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</si>
  <si>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</si>
  <si>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</si>
  <si>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</si>
  <si>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</si>
  <si>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</si>
  <si>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</si>
  <si>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</si>
  <si>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</si>
  <si>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</si>
  <si>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</si>
  <si>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</si>
  <si>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</si>
  <si>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</si>
  <si>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</si>
  <si>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</si>
  <si>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</si>
  <si>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</si>
  <si>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</si>
  <si>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</si>
  <si>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</si>
  <si>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</si>
  <si>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</si>
  <si>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</si>
  <si>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</si>
  <si>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</si>
  <si>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</si>
  <si>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</si>
  <si>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</si>
  <si>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</si>
  <si>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</si>
  <si>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</si>
  <si>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</si>
  <si>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</si>
  <si>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</si>
  <si>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</si>
  <si>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</si>
  <si>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</si>
  <si>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</si>
  <si>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</si>
  <si>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</si>
  <si>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</si>
  <si>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</si>
  <si>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</si>
  <si>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</si>
  <si>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</si>
  <si>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</si>
  <si>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</si>
  <si>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</si>
  <si>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</si>
  <si>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</si>
  <si>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</si>
  <si>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</si>
  <si>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</si>
  <si>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</si>
  <si>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</si>
  <si>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</si>
  <si>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</si>
  <si>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</si>
  <si>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</si>
  <si>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</si>
  <si>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</si>
  <si>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</si>
  <si>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</si>
  <si>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</si>
  <si>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</si>
  <si>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</si>
  <si>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</si>
  <si>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</si>
  <si>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</si>
  <si>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</si>
  <si>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</si>
  <si>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</si>
  <si>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</si>
  <si>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</si>
  <si>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</si>
  <si>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</si>
  <si>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</si>
  <si>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</si>
  <si>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</si>
  <si>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</si>
  <si>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</si>
  <si>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</si>
  <si>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</si>
  <si>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</si>
  <si>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</si>
  <si>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</si>
  <si>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</si>
  <si>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</si>
  <si>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</si>
  <si>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</si>
  <si>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</si>
  <si>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</si>
  <si>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</si>
  <si>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</si>
  <si>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</si>
  <si>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</si>
  <si>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</si>
  <si>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</si>
  <si>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</si>
  <si>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</si>
  <si>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</si>
  <si>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</si>
  <si>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</si>
  <si>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</si>
  <si>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</si>
  <si>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</si>
  <si>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</si>
  <si>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</si>
  <si>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</si>
  <si>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</si>
  <si>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</si>
  <si>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</si>
  <si>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</si>
  <si>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</si>
  <si>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</si>
  <si>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</si>
  <si>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</si>
  <si>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</si>
  <si>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</si>
  <si>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</si>
  <si>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</si>
  <si>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</si>
  <si>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</si>
  <si>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</si>
  <si>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</si>
  <si>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</si>
  <si>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</si>
  <si>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</si>
  <si>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</si>
  <si>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</si>
  <si>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</si>
  <si>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</si>
  <si>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</si>
  <si>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</si>
  <si>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</si>
  <si>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</si>
  <si>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</si>
  <si>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</si>
  <si>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</si>
  <si>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</si>
  <si>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</si>
  <si>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</si>
  <si>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</si>
  <si>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</si>
  <si>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</si>
  <si>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</si>
  <si>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</si>
  <si>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</si>
  <si>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</si>
  <si>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</si>
  <si>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</si>
  <si>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</si>
  <si>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</si>
  <si>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</si>
  <si>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</si>
  <si>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</si>
  <si>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</si>
  <si>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</si>
  <si>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</si>
  <si>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</si>
  <si>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</si>
  <si>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</si>
  <si>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</si>
  <si>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</si>
  <si>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</si>
  <si>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</si>
  <si>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</si>
  <si>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</si>
  <si>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</si>
  <si>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</si>
  <si>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</si>
  <si>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</si>
  <si>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</si>
  <si>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</si>
  <si>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</si>
  <si>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</si>
  <si>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</si>
  <si>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</si>
  <si>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</si>
  <si>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</si>
  <si>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</si>
  <si>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</si>
  <si>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</si>
  <si>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</si>
  <si>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</si>
  <si>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</si>
  <si>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</si>
  <si>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</si>
  <si>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</si>
  <si>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</si>
  <si>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</si>
  <si>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</si>
  <si>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</si>
  <si>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</si>
  <si>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</si>
  <si>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</si>
  <si>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</si>
  <si>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</si>
  <si>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</si>
  <si>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</si>
  <si>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</si>
  <si>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</si>
  <si>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</si>
  <si>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</si>
  <si>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</si>
  <si>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</si>
  <si>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</si>
  <si>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</si>
  <si>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</si>
  <si>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</si>
  <si>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</si>
  <si>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</si>
  <si>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</si>
  <si>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</si>
  <si>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</si>
  <si>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</si>
  <si>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</si>
  <si>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</si>
  <si>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</si>
  <si>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</si>
  <si>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</si>
  <si>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</si>
  <si>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</si>
  <si>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</si>
  <si>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</si>
  <si>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</si>
  <si>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</si>
  <si>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</si>
  <si>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</si>
  <si>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</si>
  <si>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</si>
  <si>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</si>
  <si>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</si>
  <si>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</si>
  <si>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</si>
  <si>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</si>
  <si>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</si>
  <si>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</si>
  <si>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</si>
  <si>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</si>
  <si>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</si>
  <si>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</si>
  <si>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</si>
  <si>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</si>
  <si>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</si>
  <si>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</si>
  <si>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</si>
  <si>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</si>
  <si>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</si>
  <si>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</si>
  <si>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</si>
  <si>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</si>
  <si>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</si>
  <si>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</si>
  <si>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</si>
  <si>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</si>
  <si>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</si>
  <si>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</si>
  <si>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</si>
  <si>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</si>
  <si>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</si>
  <si>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</si>
  <si>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</si>
  <si>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</si>
  <si>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</si>
  <si>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</si>
  <si>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</si>
  <si>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</si>
  <si>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</si>
  <si>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</si>
  <si>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</si>
  <si>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</si>
  <si>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</si>
  <si>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</si>
  <si>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</si>
  <si>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</si>
  <si>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</si>
  <si>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</si>
  <si>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</si>
  <si>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</si>
  <si>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</si>
  <si>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</si>
  <si>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</si>
  <si>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</si>
  <si>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</si>
  <si>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</si>
  <si>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</si>
  <si>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</si>
  <si>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</si>
  <si>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</si>
  <si>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</si>
  <si>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</si>
  <si>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</si>
  <si>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</si>
  <si>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</si>
  <si>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</si>
  <si>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</si>
  <si>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</si>
  <si>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</si>
  <si>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</si>
  <si>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</si>
  <si>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</si>
  <si>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</si>
  <si>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</si>
  <si>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</si>
  <si>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</si>
  <si>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</si>
  <si>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</si>
  <si>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</si>
  <si>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</si>
  <si>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</si>
  <si>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</si>
  <si>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</si>
  <si>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</si>
  <si>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</si>
  <si>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</si>
  <si>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</si>
  <si>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</si>
  <si>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</si>
  <si>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</si>
  <si>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</si>
  <si>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</si>
  <si>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</si>
  <si>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</si>
  <si>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</si>
  <si>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</si>
  <si>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</si>
  <si>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</si>
  <si>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</si>
  <si>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</si>
  <si>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</si>
  <si>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</si>
  <si>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</si>
  <si>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</si>
  <si>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</si>
  <si>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</si>
  <si>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</si>
  <si>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</si>
  <si>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</si>
  <si>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</si>
  <si>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</si>
  <si>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</si>
  <si>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</si>
  <si>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</si>
  <si>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</si>
  <si>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</si>
  <si>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</si>
  <si>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</si>
  <si>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</si>
  <si>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</si>
  <si>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</si>
  <si>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</si>
  <si>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</si>
  <si>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</si>
  <si>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</si>
  <si>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</si>
  <si>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</si>
  <si>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</si>
  <si>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</si>
  <si>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</si>
  <si>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</si>
  <si>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</si>
  <si>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</si>
  <si>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</si>
  <si>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</si>
  <si>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</si>
  <si>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</si>
  <si>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</si>
  <si>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</si>
  <si>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</si>
  <si>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</si>
  <si>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</si>
  <si>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</si>
  <si>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</si>
  <si>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</si>
  <si>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</si>
  <si>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</si>
  <si>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</si>
  <si>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</si>
  <si>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</si>
  <si>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</si>
  <si>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</si>
  <si>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</si>
  <si>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</si>
  <si>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</si>
  <si>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</si>
  <si>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</si>
  <si>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</si>
  <si>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</si>
  <si>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</si>
  <si>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</si>
  <si>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</si>
  <si>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</si>
  <si>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</si>
  <si>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</si>
  <si>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</si>
  <si>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</si>
  <si>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</si>
  <si>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</si>
  <si>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</si>
  <si>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</si>
  <si>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</si>
  <si>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</si>
  <si>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</si>
  <si>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</si>
  <si>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</si>
  <si>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</si>
  <si>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</si>
  <si>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</si>
  <si>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</si>
  <si>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</si>
  <si>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</si>
  <si>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</si>
  <si>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</si>
  <si>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</si>
  <si>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</si>
  <si>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</si>
  <si>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</si>
  <si>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</si>
  <si>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</si>
  <si>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</si>
  <si>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</si>
  <si>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</si>
  <si>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</si>
  <si>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</si>
  <si>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</si>
  <si>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</si>
  <si>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</si>
  <si>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</si>
  <si>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</si>
  <si>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</si>
  <si>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</si>
  <si>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</si>
  <si>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</si>
  <si>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</si>
  <si>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</si>
  <si>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</si>
  <si>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</si>
  <si>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</si>
  <si>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</si>
  <si>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</si>
  <si>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</si>
  <si>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</si>
  <si>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</si>
  <si>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</si>
  <si>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</si>
  <si>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</si>
  <si>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</si>
  <si>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</si>
  <si>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</si>
  <si>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</si>
  <si>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</si>
  <si>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</si>
  <si>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</si>
  <si>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</si>
  <si>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</si>
  <si>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</si>
  <si>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</si>
  <si>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</si>
  <si>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</si>
  <si>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</si>
  <si>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</si>
  <si>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</si>
  <si>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</si>
  <si>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</si>
  <si>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</si>
  <si>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</si>
  <si>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</si>
  <si>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</si>
  <si>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</si>
  <si>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</si>
  <si>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</si>
  <si>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</si>
  <si>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</si>
  <si>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</si>
  <si>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</si>
  <si>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</si>
  <si>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</si>
  <si>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</si>
  <si>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</si>
  <si>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</si>
  <si>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</si>
  <si>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</si>
  <si>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</si>
  <si>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</si>
  <si>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</si>
  <si>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</si>
  <si>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</si>
  <si>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</si>
  <si>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</si>
  <si>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</si>
  <si>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</si>
  <si>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</si>
  <si>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</si>
  <si>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</si>
  <si>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</si>
  <si>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</si>
  <si>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</si>
  <si>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</si>
  <si>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</si>
  <si>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</si>
  <si>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</si>
  <si>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</si>
  <si>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</si>
  <si>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</si>
  <si>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</si>
  <si>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</si>
  <si>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</si>
  <si>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</si>
  <si>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</si>
  <si>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</si>
  <si>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</si>
  <si>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</si>
  <si>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</si>
  <si>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</si>
  <si>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</si>
  <si>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</si>
  <si>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</si>
  <si>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</si>
  <si>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</si>
  <si>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</si>
  <si>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</si>
  <si>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</si>
  <si>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</si>
  <si>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</si>
  <si>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</si>
  <si>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</si>
  <si>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</si>
  <si>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</si>
  <si>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</si>
  <si>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</si>
  <si>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</si>
  <si>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</si>
  <si>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</si>
  <si>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</si>
  <si>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</si>
  <si>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</si>
  <si>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</si>
  <si>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</si>
  <si>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</si>
  <si>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</si>
  <si>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</si>
  <si>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</si>
  <si>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</si>
  <si>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</si>
  <si>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</si>
  <si>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</si>
  <si>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</si>
  <si>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</si>
  <si>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</si>
  <si>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</si>
  <si>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</si>
  <si>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</si>
  <si>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</si>
  <si>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</si>
  <si>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</si>
  <si>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</si>
  <si>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</si>
  <si>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</si>
  <si>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</si>
  <si>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</si>
  <si>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</si>
  <si>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</si>
  <si>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</si>
  <si>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</si>
  <si>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</si>
  <si>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</si>
  <si>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</si>
  <si>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</si>
  <si>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</si>
  <si>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</si>
  <si>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</si>
  <si>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</si>
  <si>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</si>
  <si>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</si>
  <si>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</si>
  <si>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</si>
  <si>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</si>
  <si>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</si>
  <si>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</si>
  <si>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</si>
  <si>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</si>
  <si>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</si>
  <si>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</si>
  <si>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</si>
  <si>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</si>
  <si>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</si>
  <si>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</si>
  <si>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</si>
  <si>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</si>
  <si>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</si>
  <si>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</si>
  <si>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</si>
  <si>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</si>
  <si>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</si>
  <si>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</si>
  <si>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</si>
  <si>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</si>
  <si>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</si>
  <si>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</si>
  <si>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</si>
  <si>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</si>
  <si>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</si>
  <si>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</si>
  <si>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</si>
  <si>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</si>
  <si>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</si>
  <si>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</si>
  <si>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</si>
  <si>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</si>
  <si>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</si>
  <si>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</si>
  <si>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</si>
  <si>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</si>
  <si>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</si>
  <si>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</si>
  <si>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</si>
  <si>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</si>
  <si>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</si>
  <si>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</si>
  <si>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</si>
  <si>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</si>
  <si>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</si>
  <si>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</si>
  <si>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</si>
  <si>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</si>
  <si>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</si>
  <si>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</si>
  <si>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</si>
  <si>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</si>
  <si>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</si>
  <si>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</si>
  <si>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</si>
  <si>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</si>
  <si>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</si>
  <si>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</si>
  <si>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</si>
  <si>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</si>
  <si>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</si>
  <si>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</si>
  <si>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</si>
  <si>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</si>
  <si>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</si>
  <si>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</si>
  <si>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</si>
  <si>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</si>
  <si>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</si>
  <si>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</si>
  <si>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</si>
  <si>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</si>
  <si>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</si>
  <si>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</si>
  <si>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</si>
  <si>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</si>
  <si>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</si>
  <si>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</si>
  <si>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</si>
  <si>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</si>
  <si>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</si>
  <si>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</si>
  <si>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</si>
  <si>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</si>
  <si>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</si>
  <si>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</si>
  <si>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</si>
  <si>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</si>
  <si>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</si>
  <si>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</si>
  <si>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</si>
  <si>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</si>
  <si>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</si>
  <si>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</si>
  <si>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</si>
  <si>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</si>
  <si>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</si>
  <si>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</si>
  <si>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</si>
  <si>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</si>
  <si>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</si>
  <si>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</si>
  <si>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</si>
  <si>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</si>
  <si>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</si>
  <si>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</si>
  <si>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</si>
  <si>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</si>
  <si>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</si>
  <si>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</si>
  <si>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</si>
  <si>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</si>
  <si>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</si>
  <si>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</si>
  <si>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</si>
  <si>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</si>
  <si>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</si>
  <si>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</si>
  <si>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</si>
  <si>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</si>
  <si>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</si>
  <si>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</si>
  <si>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</si>
  <si>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</si>
  <si>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</si>
  <si>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</si>
  <si>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</si>
  <si>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</si>
  <si>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</si>
  <si>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</si>
  <si>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</si>
  <si>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</si>
  <si>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</si>
  <si>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</si>
  <si>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</si>
  <si>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</si>
  <si>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</si>
  <si>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</si>
  <si>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</si>
  <si>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</si>
  <si>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</si>
  <si>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</si>
  <si>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</si>
  <si>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</si>
  <si>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</si>
  <si>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</si>
  <si>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</si>
  <si>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</si>
  <si>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</si>
  <si>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</si>
  <si>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</si>
  <si>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</si>
  <si>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</si>
  <si>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</si>
  <si>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</si>
  <si>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</si>
  <si>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</si>
  <si>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</si>
  <si>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</si>
  <si>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</si>
  <si>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</si>
  <si>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</si>
  <si>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</si>
  <si>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</si>
  <si>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</si>
  <si>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</si>
  <si>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</si>
  <si>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</si>
  <si>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</si>
  <si>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</si>
  <si>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</si>
  <si>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</si>
  <si>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</si>
  <si>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</si>
  <si>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</si>
  <si>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</si>
  <si>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</si>
  <si>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</si>
  <si>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</si>
  <si>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</si>
  <si>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</si>
  <si>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</si>
  <si>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</si>
  <si>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</si>
  <si>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</si>
  <si>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</si>
  <si>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</si>
  <si>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</si>
  <si>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</si>
  <si>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</si>
  <si>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</si>
  <si>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</si>
  <si>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</si>
  <si>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</si>
  <si>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</si>
  <si>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</si>
  <si>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</si>
  <si>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</si>
  <si>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</si>
  <si>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</si>
  <si>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</si>
  <si>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</si>
  <si>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</si>
  <si>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</si>
  <si>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</si>
  <si>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</si>
  <si>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</si>
  <si>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</si>
  <si>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</si>
  <si>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</si>
  <si>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</si>
  <si>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</si>
  <si>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</si>
  <si>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</si>
  <si>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</si>
  <si>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</si>
  <si>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</si>
  <si>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</si>
  <si>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</si>
  <si>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</si>
  <si>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</si>
  <si>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</si>
  <si>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</si>
  <si>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</si>
  <si>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</si>
  <si>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</si>
  <si>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</si>
  <si>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</si>
  <si>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</si>
  <si>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</si>
  <si>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</si>
  <si>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</si>
  <si>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</si>
  <si>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</si>
  <si>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</si>
  <si>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</si>
  <si>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</si>
  <si>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</si>
  <si>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</si>
  <si>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</si>
  <si>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</si>
  <si>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</si>
  <si>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</si>
  <si>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</si>
  <si>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</si>
  <si>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</si>
  <si>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</si>
  <si>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</si>
  <si>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</si>
  <si>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</si>
  <si>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</si>
  <si>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</si>
  <si>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</si>
  <si>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</si>
  <si>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</si>
  <si>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</si>
  <si>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</si>
  <si>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</si>
  <si>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</si>
  <si>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</si>
  <si>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</si>
  <si>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</si>
  <si>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</si>
  <si>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</si>
  <si>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</si>
  <si>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</si>
  <si>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</si>
  <si>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</si>
  <si>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</si>
  <si>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</si>
  <si>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</si>
  <si>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</si>
  <si>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</si>
  <si>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</si>
  <si>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</si>
  <si>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</si>
  <si>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</si>
  <si>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</si>
  <si>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</si>
  <si>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</si>
  <si>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</si>
  <si>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</si>
  <si>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</si>
  <si>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</si>
  <si>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</si>
  <si>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</si>
  <si>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</si>
  <si>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</si>
  <si>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</si>
  <si>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</si>
  <si>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</si>
  <si>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</si>
  <si>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</si>
  <si>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</si>
  <si>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</si>
  <si>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</si>
  <si>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</si>
  <si>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</si>
  <si>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</si>
  <si>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</si>
  <si>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</si>
  <si>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</si>
  <si>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</si>
  <si>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</si>
  <si>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</si>
  <si>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</si>
  <si>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</si>
  <si>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</si>
  <si>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</si>
  <si>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</si>
  <si>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</si>
  <si>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</si>
  <si>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</si>
  <si>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</si>
  <si>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</si>
  <si>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</si>
  <si>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</si>
  <si>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</si>
  <si>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</si>
  <si>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</si>
  <si>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</si>
  <si>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</si>
  <si>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</si>
  <si>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</si>
  <si>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</si>
  <si>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</si>
  <si>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</si>
  <si>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</si>
  <si>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</si>
  <si>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</si>
  <si>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</si>
  <si>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</si>
  <si>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</si>
  <si>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</si>
  <si>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</si>
  <si>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</si>
  <si>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</si>
  <si>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</si>
  <si>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</si>
  <si>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</si>
  <si>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</si>
  <si>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</si>
  <si>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</si>
  <si>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</si>
  <si>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</si>
  <si>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</si>
  <si>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</si>
  <si>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</si>
  <si>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</si>
  <si>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</si>
  <si>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</si>
  <si>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</si>
  <si>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</si>
  <si>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</si>
  <si>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</si>
  <si>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</si>
  <si>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</si>
  <si>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</si>
  <si>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</si>
  <si>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</si>
  <si>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</si>
  <si>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</si>
  <si>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</si>
  <si>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</si>
  <si>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</si>
  <si>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</si>
  <si>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</si>
  <si>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</si>
  <si>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</si>
  <si>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</si>
  <si>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</si>
  <si>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</si>
  <si>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</si>
  <si>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</si>
  <si>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</si>
  <si>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</si>
  <si>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</si>
  <si>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</si>
  <si>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</si>
  <si>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</si>
  <si>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</si>
  <si>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</si>
  <si>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</si>
  <si>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</si>
  <si>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</si>
  <si>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</si>
  <si>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</si>
  <si>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</si>
  <si>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</si>
  <si>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</si>
  <si>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</si>
  <si>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</si>
  <si>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</si>
  <si>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</si>
  <si>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</si>
  <si>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</si>
  <si>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</si>
  <si>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</si>
  <si>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</si>
  <si>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</si>
  <si>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</si>
  <si>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</si>
  <si>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</si>
  <si>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</si>
  <si>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</si>
  <si>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</si>
  <si>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</si>
  <si>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</si>
  <si>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</si>
  <si>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</si>
  <si>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</si>
  <si>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</si>
  <si>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</si>
  <si>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</si>
  <si>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</si>
  <si>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</si>
  <si>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</si>
  <si>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</si>
  <si>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</si>
  <si>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</si>
  <si>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</si>
  <si>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</si>
  <si>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</si>
  <si>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</si>
  <si>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</si>
  <si>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</si>
  <si>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</si>
  <si>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</si>
  <si>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</si>
  <si>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</si>
  <si>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</si>
  <si>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</si>
  <si>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</si>
  <si>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</si>
  <si>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</si>
  <si>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</si>
  <si>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</si>
  <si>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</si>
  <si>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</si>
  <si>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</si>
  <si>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</si>
  <si>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</si>
  <si>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</si>
  <si>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</si>
  <si>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</si>
  <si>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</si>
  <si>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</si>
  <si>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</si>
  <si>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</si>
  <si>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</si>
  <si>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</si>
  <si>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</si>
  <si>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</si>
  <si>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</si>
  <si>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</si>
  <si>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</si>
  <si>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</si>
  <si>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</si>
  <si>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</si>
  <si>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</si>
  <si>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</si>
  <si>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</si>
  <si>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</si>
  <si>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</si>
  <si>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</si>
  <si>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</si>
  <si>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</si>
  <si>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</si>
  <si>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</si>
  <si>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</si>
  <si>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</si>
  <si>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</si>
  <si>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</si>
  <si>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</si>
  <si>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</si>
  <si>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</si>
  <si>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</si>
  <si>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</si>
  <si>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</si>
  <si>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</si>
  <si>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</si>
  <si>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</si>
  <si>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</si>
  <si>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</si>
  <si>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</si>
  <si>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</si>
  <si>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</si>
  <si>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</si>
  <si>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</si>
  <si>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</si>
  <si>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</si>
  <si>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</si>
  <si>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</si>
  <si>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</si>
  <si>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</si>
  <si>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</si>
  <si>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</si>
  <si>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</si>
  <si>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</si>
  <si>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</si>
  <si>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</si>
  <si>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</si>
  <si>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</si>
  <si>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</si>
  <si>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</si>
  <si>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</si>
  <si>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</si>
  <si>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</si>
  <si>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</si>
  <si>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</si>
  <si>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</si>
  <si>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</si>
  <si>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</si>
  <si>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</si>
  <si>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</si>
  <si>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</si>
  <si>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</si>
  <si>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</si>
  <si>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</si>
  <si>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</si>
  <si>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</si>
  <si>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</si>
  <si>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</si>
  <si>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</si>
  <si>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</si>
  <si>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</si>
  <si>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</si>
  <si>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</si>
  <si>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</si>
  <si>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</si>
  <si>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</si>
  <si>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</si>
  <si>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</si>
  <si>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</si>
  <si>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</si>
  <si>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</si>
  <si>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</si>
  <si>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</si>
  <si>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</si>
  <si>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</si>
  <si>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</si>
  <si>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</si>
  <si>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</si>
  <si>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</si>
  <si>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</si>
  <si>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</si>
  <si>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</si>
  <si>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</si>
  <si>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</si>
  <si>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</si>
  <si>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</si>
  <si>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</si>
  <si>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</si>
  <si>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</si>
  <si>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</si>
  <si>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</si>
  <si>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</si>
  <si>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</si>
  <si>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</si>
  <si>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</si>
  <si>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</si>
  <si>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</si>
  <si>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</si>
  <si>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</si>
  <si>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</si>
  <si>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</si>
  <si>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</si>
  <si>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</si>
  <si>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</si>
  <si>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</si>
  <si>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</si>
  <si>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</si>
  <si>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</si>
  <si>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</si>
  <si>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</si>
  <si>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</si>
  <si>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</si>
  <si>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</si>
  <si>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</si>
  <si>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</si>
  <si>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</si>
  <si>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</si>
  <si>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</si>
  <si>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</si>
  <si>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</si>
  <si>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</si>
  <si>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</si>
  <si>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</si>
  <si>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</si>
  <si>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</si>
  <si>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</si>
  <si>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</si>
  <si>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</si>
  <si>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</si>
  <si>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</si>
  <si>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</si>
  <si>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</si>
  <si>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</si>
  <si>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</si>
  <si>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</si>
  <si>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</si>
  <si>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</si>
  <si>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</si>
  <si>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</si>
  <si>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</si>
  <si>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</si>
  <si>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</si>
  <si>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</si>
  <si>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</si>
  <si>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</si>
  <si>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</si>
  <si>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</si>
  <si>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</si>
  <si>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</si>
  <si>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</si>
  <si>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</si>
  <si>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</si>
  <si>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</si>
  <si>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</si>
  <si>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</si>
  <si>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</si>
  <si>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</si>
  <si>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</si>
  <si>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</si>
  <si>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</si>
  <si>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</si>
  <si>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</si>
  <si>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</si>
  <si>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</si>
  <si>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</si>
  <si>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</si>
  <si>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</si>
  <si>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</si>
  <si>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</si>
  <si>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</si>
  <si>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</si>
  <si>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</si>
  <si>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</si>
  <si>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</si>
  <si>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</si>
  <si>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</si>
  <si>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</si>
  <si>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</si>
  <si>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</si>
  <si>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</si>
  <si>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</si>
  <si>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</si>
  <si>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</si>
  <si>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</si>
  <si>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</si>
  <si>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</si>
  <si>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</si>
  <si>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</si>
  <si>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</si>
  <si>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</si>
  <si>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</si>
  <si>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</si>
  <si>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</si>
  <si>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</si>
  <si>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</si>
  <si>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</si>
  <si>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</si>
  <si>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</si>
  <si>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</si>
  <si>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</si>
  <si>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</si>
  <si>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</si>
  <si>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</si>
  <si>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</si>
  <si>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</si>
  <si>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</si>
  <si>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</si>
  <si>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</si>
  <si>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</si>
  <si>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</si>
  <si>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</si>
  <si>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</si>
  <si>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</si>
  <si>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</si>
  <si>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</si>
  <si>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</si>
  <si>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</si>
  <si>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</si>
  <si>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</si>
  <si>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</si>
  <si>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</si>
  <si>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</si>
  <si>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</si>
  <si>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</si>
  <si>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</si>
  <si>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</si>
  <si>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</si>
  <si>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</si>
  <si>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</si>
  <si>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</si>
  <si>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</si>
  <si>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</si>
  <si>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</si>
  <si>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</si>
  <si>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</si>
  <si>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</si>
  <si>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</si>
  <si>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</si>
  <si>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</si>
  <si>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</si>
  <si>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</si>
  <si>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</si>
  <si>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</si>
  <si>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</si>
  <si>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</si>
  <si>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</si>
  <si>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</si>
  <si>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</si>
  <si>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</si>
  <si>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</si>
  <si>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</si>
  <si>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</si>
  <si>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</si>
  <si>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</si>
  <si>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</si>
  <si>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</si>
  <si>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</si>
  <si>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</si>
  <si>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</si>
  <si>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</si>
  <si>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</si>
  <si>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</si>
  <si>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</si>
  <si>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</si>
  <si>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</si>
  <si>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</si>
  <si>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</si>
  <si>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</si>
  <si>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</si>
  <si>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</si>
  <si>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</si>
  <si>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</si>
  <si>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</si>
  <si>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</si>
  <si>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</si>
  <si>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</si>
  <si>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</si>
  <si>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</si>
  <si>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</si>
  <si>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</si>
  <si>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</si>
  <si>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</si>
  <si>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</si>
  <si>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</si>
  <si>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</si>
  <si>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</si>
  <si>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</si>
  <si>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</si>
  <si>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</si>
  <si>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</si>
  <si>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</si>
  <si>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</si>
  <si>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</si>
  <si>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</si>
  <si>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</si>
  <si>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</si>
  <si>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</si>
  <si>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</si>
  <si>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</si>
  <si>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</si>
  <si>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</si>
  <si>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</si>
  <si>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</si>
  <si>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</si>
  <si>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</si>
  <si>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</si>
  <si>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</si>
  <si>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</si>
  <si>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</si>
  <si>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</si>
  <si>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</si>
  <si>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</si>
  <si>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</si>
  <si>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</si>
  <si>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</si>
  <si>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</si>
  <si>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</si>
  <si>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</si>
  <si>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</si>
  <si>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</si>
  <si>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</si>
  <si>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</si>
  <si>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</si>
  <si>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</si>
  <si>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</si>
  <si>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</si>
  <si>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</si>
  <si>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</si>
  <si>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</si>
  <si>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</si>
  <si>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</si>
  <si>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</si>
  <si>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</si>
  <si>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</si>
  <si>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</si>
  <si>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</si>
  <si>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</si>
  <si>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</si>
  <si>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</si>
  <si>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</si>
  <si>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</si>
  <si>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</si>
  <si>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</si>
  <si>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</si>
  <si>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</si>
  <si>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</si>
  <si>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</si>
  <si>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</si>
  <si>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</si>
  <si>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</si>
  <si>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</si>
  <si>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</si>
  <si>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</si>
  <si>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</si>
  <si>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</si>
  <si>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</si>
  <si>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</si>
  <si>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</si>
  <si>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</si>
  <si>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</si>
  <si>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</si>
  <si>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</si>
  <si>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</si>
  <si>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</si>
  <si>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</si>
  <si>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</si>
  <si>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</si>
  <si>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</si>
  <si>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</si>
  <si>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</si>
  <si>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</si>
  <si>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</si>
  <si>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</si>
  <si>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</si>
  <si>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</si>
  <si>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</si>
  <si>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</si>
  <si>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</si>
  <si>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</si>
  <si>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</si>
  <si>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</si>
  <si>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</si>
  <si>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</si>
  <si>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</si>
  <si>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</si>
  <si>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</si>
  <si>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</si>
  <si>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</si>
  <si>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</si>
  <si>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</si>
  <si>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</si>
  <si>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</si>
  <si>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</si>
  <si>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</si>
  <si>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</si>
  <si>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</si>
  <si>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</si>
  <si>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</si>
  <si>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</si>
  <si>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</si>
  <si>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</si>
  <si>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</si>
  <si>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</si>
  <si>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</si>
  <si>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</si>
  <si>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</si>
  <si>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</si>
  <si>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</si>
  <si>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</si>
  <si>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</si>
  <si>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</si>
  <si>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</si>
  <si>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</si>
  <si>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</si>
  <si>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</si>
  <si>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</si>
  <si>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</si>
  <si>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</si>
  <si>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</si>
  <si>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</si>
  <si>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</si>
  <si>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</si>
  <si>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</si>
  <si>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</si>
  <si>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</si>
  <si>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</si>
  <si>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</si>
  <si>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</si>
  <si>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</si>
  <si>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</si>
  <si>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</si>
  <si>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</si>
  <si>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</si>
  <si>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</si>
  <si>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</si>
  <si>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</si>
  <si>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</si>
  <si>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</si>
  <si>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</si>
  <si>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</si>
  <si>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</si>
  <si>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</si>
  <si>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</si>
  <si>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</si>
  <si>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</si>
  <si>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</si>
  <si>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</si>
  <si>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</si>
  <si>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</si>
  <si>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</si>
  <si>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</si>
  <si>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</si>
  <si>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</si>
  <si>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</si>
  <si>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</si>
  <si>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</si>
  <si>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</si>
  <si>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</si>
  <si>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</si>
  <si>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</si>
  <si>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</si>
  <si>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</si>
  <si>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</si>
  <si>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</si>
  <si>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</si>
  <si>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</si>
  <si>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</si>
  <si>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</si>
  <si>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</si>
  <si>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</si>
  <si>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</si>
  <si>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</si>
  <si>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</si>
  <si>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</si>
  <si>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</si>
  <si>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</si>
  <si>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</si>
  <si>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</si>
  <si>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</si>
  <si>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</si>
  <si>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</si>
  <si>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</si>
  <si>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</si>
  <si>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</si>
  <si>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</si>
  <si>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</si>
  <si>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</si>
  <si>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</si>
  <si>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</si>
  <si>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</si>
  <si>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</si>
  <si>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</si>
  <si>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</si>
  <si>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</si>
  <si>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</si>
  <si>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</si>
  <si>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</si>
  <si>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</si>
  <si>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</si>
  <si>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</si>
  <si>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</si>
  <si>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</si>
  <si>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</si>
  <si>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</si>
  <si>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</si>
  <si>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</si>
  <si>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</si>
  <si>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</si>
  <si>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</si>
  <si>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</si>
  <si>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</si>
  <si>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</si>
  <si>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</si>
  <si>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</si>
  <si>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</si>
  <si>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</si>
  <si>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</si>
  <si>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</si>
  <si>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</si>
  <si>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</si>
  <si>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</si>
  <si>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</si>
  <si>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</si>
  <si>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</si>
  <si>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</si>
  <si>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</si>
  <si>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</si>
  <si>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</si>
  <si>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</si>
  <si>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</si>
  <si>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</si>
  <si>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</si>
  <si>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</si>
  <si>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</si>
  <si>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</si>
  <si>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</si>
  <si>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</si>
  <si>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</si>
  <si>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</si>
  <si>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</si>
  <si>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</si>
  <si>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</si>
  <si>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</si>
  <si>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</si>
  <si>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</si>
  <si>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</si>
  <si>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</si>
  <si>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</si>
  <si>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</si>
  <si>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</si>
  <si>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</si>
  <si>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</si>
  <si>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</si>
  <si>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</si>
  <si>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</si>
  <si>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</si>
  <si>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</si>
  <si>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</si>
  <si>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</si>
  <si>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</si>
  <si>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</si>
  <si>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</si>
  <si>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</si>
  <si>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</si>
  <si>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</si>
  <si>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</si>
  <si>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</si>
  <si>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</si>
  <si>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</si>
  <si>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</si>
  <si>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</si>
  <si>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</si>
  <si>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</si>
  <si>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</si>
  <si>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</si>
  <si>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</si>
  <si>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</si>
  <si>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</si>
  <si>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</si>
  <si>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</si>
  <si>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</si>
  <si>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</si>
  <si>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</si>
  <si>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</si>
  <si>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</si>
  <si>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</si>
  <si>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</si>
  <si>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</si>
  <si>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</si>
  <si>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</si>
  <si>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</si>
  <si>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</si>
  <si>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</si>
  <si>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</si>
  <si>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</si>
  <si>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</si>
  <si>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</si>
  <si>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</si>
  <si>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</si>
  <si>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</si>
  <si>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</si>
  <si>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</si>
  <si>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</si>
  <si>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</si>
  <si>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</si>
  <si>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</si>
  <si>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</si>
  <si>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</si>
  <si>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</si>
  <si>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</si>
  <si>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</si>
  <si>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</si>
  <si>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</si>
  <si>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</si>
  <si>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</si>
  <si>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</si>
  <si>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</si>
  <si>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</si>
  <si>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</si>
  <si>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</si>
  <si>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</si>
  <si>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</si>
  <si>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</si>
  <si>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</si>
  <si>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</si>
  <si>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</si>
  <si>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</si>
  <si>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</si>
  <si>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</si>
  <si>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</si>
  <si>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</si>
  <si>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</si>
  <si>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</si>
  <si>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</si>
  <si>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</si>
  <si>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</si>
  <si>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</si>
  <si>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</si>
  <si>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</si>
  <si>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</si>
  <si>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</si>
  <si>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</si>
  <si>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</si>
  <si>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</si>
  <si>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</si>
  <si>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</si>
  <si>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</si>
  <si>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</si>
  <si>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</si>
  <si>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</si>
  <si>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</si>
  <si>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</si>
  <si>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</si>
  <si>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</si>
  <si>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</si>
  <si>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</si>
  <si>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</si>
  <si>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</si>
  <si>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</si>
  <si>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</si>
  <si>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</si>
  <si>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</si>
  <si>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</si>
  <si>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</si>
  <si>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</si>
  <si>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</si>
  <si>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</si>
  <si>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</si>
  <si>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</si>
  <si>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</si>
  <si>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</si>
  <si>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</si>
  <si>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</si>
  <si>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</si>
  <si>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</si>
  <si>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</si>
  <si>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</si>
  <si>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</si>
  <si>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</si>
  <si>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</si>
  <si>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</si>
  <si>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</si>
  <si>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</si>
  <si>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</si>
  <si>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</si>
  <si>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</si>
  <si>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</si>
  <si>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</si>
  <si>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</si>
  <si>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</si>
  <si>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</si>
  <si>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</si>
  <si>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</si>
  <si>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</si>
  <si>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</si>
  <si>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</si>
  <si>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</si>
  <si>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</si>
  <si>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</si>
  <si>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</si>
  <si>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</si>
  <si>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</si>
  <si>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</si>
  <si>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</si>
  <si>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</si>
  <si>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</si>
  <si>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</si>
  <si>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</si>
  <si>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</si>
  <si>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</si>
  <si>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</si>
  <si>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</si>
  <si>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</si>
  <si>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</si>
  <si>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</si>
  <si>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</si>
  <si>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</si>
  <si>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</si>
  <si>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</si>
  <si>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</si>
  <si>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</si>
  <si>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</si>
  <si>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</si>
  <si>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</si>
  <si>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</si>
  <si>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</si>
  <si>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</si>
  <si>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</si>
  <si>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</si>
  <si>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</si>
  <si>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</si>
  <si>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</si>
  <si>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</si>
  <si>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</si>
  <si>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</si>
  <si>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</si>
  <si>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</si>
  <si>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</si>
  <si>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</si>
  <si>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</si>
  <si>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</si>
  <si>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</si>
  <si>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</si>
  <si>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</si>
  <si>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</si>
  <si>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</si>
  <si>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</si>
  <si>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</si>
  <si>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</si>
  <si>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</si>
  <si>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</si>
  <si>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</si>
  <si>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</si>
  <si>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</si>
  <si>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</si>
  <si>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</si>
  <si>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</si>
  <si>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</si>
  <si>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</si>
  <si>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</si>
  <si>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</si>
  <si>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</si>
  <si>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</si>
  <si>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</si>
  <si>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</si>
  <si>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</si>
  <si>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</si>
  <si>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</si>
  <si>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</si>
  <si>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</si>
  <si>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</si>
  <si>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</si>
  <si>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</si>
  <si>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</si>
  <si>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</si>
  <si>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</si>
  <si>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</si>
  <si>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</si>
  <si>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</si>
  <si>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</si>
  <si>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</si>
  <si>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</si>
  <si>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</si>
  <si>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</si>
  <si>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</si>
  <si>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</si>
  <si>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</si>
  <si>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</si>
  <si>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</si>
  <si>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</si>
  <si>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</si>
  <si>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</si>
  <si>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</si>
  <si>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</si>
  <si>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</si>
  <si>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</si>
  <si>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</si>
  <si>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</si>
  <si>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</si>
  <si>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</si>
  <si>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</si>
  <si>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</si>
  <si>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</si>
  <si>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</si>
  <si>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</si>
  <si>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</si>
  <si>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</si>
  <si>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</si>
  <si>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</si>
  <si>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</si>
  <si>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</si>
  <si>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</si>
  <si>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</si>
  <si>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</si>
  <si>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</si>
  <si>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</si>
  <si>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</si>
  <si>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</si>
  <si>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</si>
  <si>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</si>
  <si>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</si>
  <si>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</si>
  <si>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</si>
  <si>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</si>
  <si>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</si>
  <si>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</si>
  <si>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</si>
  <si>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</si>
  <si>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</si>
  <si>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</si>
  <si>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</si>
  <si>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</si>
  <si>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</si>
  <si>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</si>
  <si>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</si>
  <si>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</si>
  <si>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</si>
  <si>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</si>
  <si>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</si>
  <si>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</si>
  <si>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</si>
  <si>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</si>
  <si>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</si>
  <si>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</si>
  <si>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</si>
  <si>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</si>
  <si>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</si>
  <si>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</si>
  <si>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</si>
  <si>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</si>
  <si>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</si>
  <si>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</si>
  <si>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</si>
  <si>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</si>
  <si>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</si>
  <si>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</si>
  <si>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</si>
  <si>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</si>
  <si>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</si>
  <si>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</si>
  <si>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</si>
  <si>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</si>
  <si>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</si>
  <si>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</si>
  <si>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</si>
  <si>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</si>
  <si>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</si>
  <si>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</si>
  <si>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</si>
  <si>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</si>
  <si>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</si>
  <si>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</si>
  <si>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</si>
  <si>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</si>
  <si>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</si>
  <si>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</si>
  <si>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</si>
  <si>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</si>
  <si>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</si>
  <si>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</si>
  <si>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</si>
  <si>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</si>
  <si>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</si>
  <si>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</si>
  <si>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</si>
  <si>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</si>
  <si>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</si>
  <si>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</si>
  <si>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</si>
  <si>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</si>
  <si>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</si>
  <si>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</si>
  <si>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</si>
  <si>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</si>
  <si>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</si>
  <si>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</si>
  <si>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</si>
  <si>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</si>
  <si>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</si>
  <si>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</si>
  <si>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</si>
  <si>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</si>
  <si>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</si>
  <si>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</si>
  <si>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</si>
  <si>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</si>
  <si>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</si>
  <si>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</si>
  <si>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</si>
  <si>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</si>
  <si>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</si>
  <si>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</si>
  <si>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</si>
  <si>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</si>
  <si>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</si>
  <si>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</si>
  <si>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</si>
  <si>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</si>
  <si>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</si>
  <si>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</si>
  <si>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</si>
  <si>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</si>
  <si>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</si>
  <si>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</si>
  <si>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</si>
  <si>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</si>
  <si>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</si>
  <si>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</si>
  <si>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</si>
  <si>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</si>
  <si>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</si>
  <si>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</si>
  <si>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</si>
  <si>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</si>
  <si>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</si>
  <si>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</si>
  <si>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</si>
  <si>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</si>
  <si>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</si>
  <si>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</si>
  <si>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</si>
  <si>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</si>
  <si>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</si>
  <si>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</si>
  <si>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</si>
  <si>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</si>
  <si>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</si>
  <si>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</si>
  <si>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</si>
  <si>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</si>
  <si>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</si>
  <si>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</si>
  <si>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</si>
  <si>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</si>
  <si>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</si>
  <si>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</si>
  <si>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</si>
  <si>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</si>
  <si>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</si>
  <si>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</si>
  <si>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</si>
  <si>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</si>
  <si>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</si>
  <si>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</si>
  <si>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</si>
  <si>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</si>
  <si>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</si>
  <si>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</si>
  <si>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</si>
  <si>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</si>
  <si>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</si>
  <si>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</si>
  <si>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</si>
  <si>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</si>
  <si>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</si>
  <si>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</si>
  <si>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</si>
  <si>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</si>
  <si>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</si>
  <si>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</si>
  <si>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</si>
  <si>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</si>
  <si>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</si>
  <si>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</si>
  <si>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</si>
  <si>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</si>
  <si>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</si>
  <si>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</si>
  <si>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</si>
  <si>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</si>
  <si>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</si>
  <si>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</si>
  <si>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</si>
  <si>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</si>
  <si>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</si>
  <si>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</si>
  <si>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</si>
  <si>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</si>
  <si>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</si>
  <si>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</si>
  <si>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</si>
  <si>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</si>
  <si>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</si>
  <si>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</si>
  <si>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</si>
  <si>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</si>
  <si>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</si>
  <si>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</si>
  <si>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</si>
  <si>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</si>
  <si>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</si>
  <si>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</si>
  <si>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</si>
  <si>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</si>
  <si>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</si>
  <si>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</si>
  <si>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</si>
  <si>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</si>
  <si>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</si>
  <si>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</si>
  <si>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</si>
  <si>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</si>
  <si>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</si>
  <si>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</si>
  <si>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</si>
  <si>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</si>
  <si>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</si>
  <si>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</si>
  <si>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</si>
  <si>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</si>
  <si>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</si>
  <si>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</si>
  <si>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</si>
  <si>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</si>
  <si>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</si>
  <si>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</si>
  <si>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</si>
  <si>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</si>
  <si>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</si>
  <si>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</si>
  <si>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</si>
  <si>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</si>
  <si>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</si>
  <si>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</si>
  <si>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</si>
  <si>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</si>
  <si>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</si>
  <si>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</si>
  <si>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</si>
  <si>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</si>
  <si>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</si>
  <si>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</si>
  <si>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</si>
  <si>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</si>
  <si>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</si>
  <si>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</si>
  <si>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</si>
  <si>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</si>
  <si>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</si>
  <si>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</si>
  <si>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</si>
  <si>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</si>
  <si>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</si>
  <si>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</si>
  <si>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</si>
  <si>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</si>
  <si>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</si>
  <si>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</si>
  <si>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</si>
  <si>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</si>
  <si>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</si>
  <si>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</si>
  <si>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</si>
  <si>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</si>
  <si>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</si>
  <si>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</si>
  <si>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</si>
  <si>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</si>
  <si>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</si>
  <si>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</si>
  <si>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</si>
  <si>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</si>
  <si>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</si>
  <si>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</si>
  <si>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</si>
  <si>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</si>
  <si>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</si>
  <si>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</si>
  <si>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</si>
  <si>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</si>
  <si>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</si>
  <si>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</si>
  <si>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</si>
  <si>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</si>
  <si>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</si>
  <si>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</si>
  <si>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</si>
  <si>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</si>
  <si>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</si>
  <si>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</si>
  <si>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</si>
  <si>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</si>
  <si>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</si>
  <si>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</si>
  <si>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</si>
  <si>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</si>
  <si>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</si>
  <si>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</si>
  <si>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</si>
  <si>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</si>
  <si>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</si>
  <si>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</si>
  <si>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</si>
  <si>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</si>
  <si>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</si>
  <si>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</si>
  <si>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</si>
  <si>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</si>
  <si>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</si>
  <si>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</si>
  <si>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</si>
  <si>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</si>
  <si>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</si>
  <si>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</si>
  <si>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</si>
  <si>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</si>
  <si>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</si>
  <si>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</si>
  <si>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</si>
  <si>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</si>
  <si>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</si>
  <si>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</si>
  <si>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</si>
  <si>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</si>
  <si>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</si>
  <si>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</si>
  <si>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</si>
  <si>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</si>
  <si>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</si>
  <si>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</si>
  <si>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</si>
  <si>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</si>
  <si>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</si>
  <si>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</si>
  <si>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</si>
  <si>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</si>
  <si>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</si>
  <si>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</si>
  <si>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</si>
  <si>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</si>
  <si>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</si>
  <si>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</si>
  <si>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</si>
  <si>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</si>
  <si>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</si>
  <si>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</si>
  <si>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</si>
  <si>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</si>
  <si>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</si>
  <si>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</si>
  <si>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</si>
  <si>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</si>
  <si>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</si>
  <si>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</si>
  <si>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</si>
  <si>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</si>
  <si>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</si>
  <si>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</si>
  <si>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</si>
  <si>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</si>
  <si>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</si>
  <si>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</si>
  <si>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</si>
  <si>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</si>
  <si>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</si>
  <si>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</si>
  <si>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</si>
  <si>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</si>
  <si>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</si>
  <si>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</si>
  <si>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</si>
  <si>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</si>
  <si>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</si>
  <si>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</si>
  <si>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</si>
  <si>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</si>
  <si>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</si>
  <si>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</si>
  <si>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</si>
  <si>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</si>
  <si>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</si>
  <si>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</si>
  <si>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</si>
  <si>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</si>
  <si>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</si>
  <si>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</si>
  <si>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</si>
  <si>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</si>
  <si>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</si>
  <si>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</si>
  <si>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</si>
  <si>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</si>
  <si>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</si>
  <si>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</si>
  <si>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</si>
  <si>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</si>
  <si>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</si>
  <si>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</si>
  <si>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</si>
  <si>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</si>
  <si>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</si>
  <si>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</si>
  <si>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</si>
  <si>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</si>
  <si>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</si>
  <si>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</si>
  <si>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</si>
  <si>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</si>
  <si>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</si>
  <si>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</si>
  <si>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</si>
  <si>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</si>
  <si>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</si>
  <si>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</si>
  <si>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</si>
  <si>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</si>
  <si>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</si>
  <si>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</si>
  <si>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</si>
  <si>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</si>
  <si>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</si>
  <si>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</si>
  <si>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</si>
  <si>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</si>
  <si>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</si>
  <si>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</si>
  <si>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</si>
  <si>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</si>
  <si>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</si>
  <si>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</si>
  <si>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</si>
  <si>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</si>
  <si>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</si>
  <si>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</si>
  <si>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</si>
  <si>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</si>
  <si>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</si>
  <si>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</si>
  <si>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</si>
  <si>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</si>
  <si>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</si>
  <si>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</si>
  <si>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</si>
  <si>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</si>
  <si>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</si>
  <si>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</si>
  <si>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</si>
  <si>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</si>
  <si>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</si>
  <si>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</si>
  <si>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</si>
  <si>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</si>
  <si>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</si>
  <si>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</si>
  <si>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</si>
  <si>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</si>
  <si>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</si>
  <si>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</si>
  <si>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</si>
  <si>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</si>
  <si>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</si>
  <si>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</si>
  <si>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</si>
  <si>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</si>
  <si>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</si>
  <si>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</si>
  <si>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</si>
  <si>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</si>
  <si>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</si>
  <si>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</si>
  <si>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</si>
  <si>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</si>
  <si>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</si>
  <si>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</si>
  <si>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</si>
  <si>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</si>
  <si>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</si>
  <si>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</si>
  <si>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</si>
  <si>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</si>
  <si>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</si>
  <si>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</si>
  <si>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</si>
  <si>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</si>
  <si>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</si>
  <si>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</si>
  <si>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</si>
  <si>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</si>
  <si>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</si>
  <si>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</si>
  <si>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</si>
  <si>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</si>
  <si>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</si>
  <si>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</si>
  <si>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</si>
  <si>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</si>
  <si>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</si>
  <si>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</si>
  <si>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</si>
  <si>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</si>
  <si>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</si>
  <si>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</si>
  <si>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</si>
  <si>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</si>
  <si>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</si>
  <si>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</si>
  <si>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</si>
  <si>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</si>
  <si>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</si>
  <si>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</si>
  <si>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</si>
  <si>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</si>
  <si>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</si>
  <si>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</si>
  <si>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</si>
  <si>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</si>
  <si>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</si>
  <si>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</si>
  <si>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</si>
  <si>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</si>
  <si>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</si>
  <si>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</si>
  <si>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</si>
  <si>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</si>
  <si>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</si>
  <si>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</si>
  <si>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</si>
  <si>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</si>
  <si>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</si>
  <si>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</si>
  <si>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</si>
  <si>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</si>
  <si>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</si>
  <si>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</si>
  <si>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</si>
  <si>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</si>
  <si>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</si>
  <si>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</si>
  <si>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</si>
  <si>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</si>
  <si>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</si>
  <si>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</si>
  <si>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</si>
  <si>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</si>
  <si>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</si>
  <si>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</si>
  <si>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</si>
  <si>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</si>
  <si>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</si>
  <si>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</si>
  <si>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</si>
  <si>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</si>
  <si>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</si>
  <si>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</si>
  <si>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</si>
  <si>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</si>
  <si>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</si>
  <si>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</si>
  <si>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</si>
  <si>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</si>
  <si>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</si>
  <si>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</si>
  <si>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</si>
  <si>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</si>
  <si>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</si>
  <si>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</si>
  <si>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</si>
  <si>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</si>
  <si>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</si>
  <si>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</si>
  <si>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</si>
  <si>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</si>
  <si>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</si>
  <si>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</si>
  <si>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</si>
  <si>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</si>
  <si>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</si>
  <si>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</si>
  <si>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</si>
  <si>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</si>
  <si>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</si>
  <si>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</si>
  <si>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</si>
  <si>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</si>
  <si>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</si>
  <si>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</si>
  <si>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</si>
  <si>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</si>
  <si>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</si>
  <si>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</si>
  <si>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</si>
  <si>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</si>
  <si>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</si>
  <si>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</si>
  <si>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</si>
  <si>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</si>
  <si>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</si>
  <si>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</si>
  <si>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</si>
  <si>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</si>
  <si>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</si>
  <si>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</si>
  <si>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</si>
  <si>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</si>
  <si>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</si>
  <si>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</si>
  <si>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</si>
  <si>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</si>
  <si>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</si>
  <si>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</si>
  <si>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</si>
  <si>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</si>
  <si>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</si>
  <si>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</si>
  <si>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</si>
  <si>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</si>
  <si>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</si>
  <si>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</si>
  <si>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</si>
  <si>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</si>
  <si>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</si>
  <si>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</si>
  <si>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</si>
  <si>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</si>
  <si>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</si>
  <si>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</si>
  <si>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</si>
  <si>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</si>
  <si>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</si>
  <si>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</si>
  <si>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</si>
  <si>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</si>
  <si>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</si>
  <si>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</si>
  <si>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</si>
  <si>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</si>
  <si>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</si>
  <si>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</si>
  <si>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</si>
  <si>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</si>
  <si>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</si>
  <si>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</si>
  <si>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</si>
  <si>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</si>
  <si>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</si>
  <si>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</si>
  <si>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</si>
  <si>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</si>
  <si>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</si>
  <si>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</si>
  <si>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</si>
  <si>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</si>
  <si>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</si>
  <si>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</si>
  <si>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</si>
  <si>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</si>
  <si>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</si>
  <si>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</si>
  <si>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</si>
  <si>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</si>
  <si>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</si>
  <si>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</si>
  <si>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</si>
  <si>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</si>
  <si>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</si>
  <si>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</si>
  <si>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</si>
  <si>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</si>
  <si>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</si>
  <si>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</si>
  <si>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</si>
  <si>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</si>
  <si>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</si>
  <si>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</si>
  <si>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</si>
  <si>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</si>
  <si>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</si>
  <si>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</si>
  <si>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</si>
  <si>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</si>
  <si>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</si>
  <si>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</si>
  <si>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</si>
  <si>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</si>
  <si>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</si>
  <si>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</si>
  <si>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</si>
  <si>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</si>
  <si>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</si>
  <si>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</si>
  <si>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</si>
  <si>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</si>
  <si>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</si>
  <si>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</si>
  <si>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</si>
  <si>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</si>
  <si>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</si>
  <si>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</si>
  <si>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</si>
  <si>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</si>
  <si>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</si>
  <si>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</si>
  <si>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</si>
  <si>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</si>
  <si>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</si>
  <si>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</si>
  <si>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</si>
  <si>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</si>
  <si>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</si>
  <si>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</si>
  <si>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</si>
  <si>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</si>
  <si>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</si>
  <si>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</si>
  <si>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</si>
  <si>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</si>
  <si>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</si>
  <si>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</si>
  <si>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</si>
  <si>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</si>
  <si>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</si>
  <si>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</si>
  <si>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</si>
  <si>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</si>
  <si>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</si>
  <si>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</si>
  <si>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</si>
  <si>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</si>
  <si>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</si>
  <si>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</si>
  <si>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</si>
  <si>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</si>
  <si>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</si>
  <si>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</si>
  <si>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</si>
  <si>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</si>
  <si>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</si>
  <si>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</si>
  <si>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</si>
  <si>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</si>
  <si>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</si>
  <si>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</si>
  <si>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</si>
  <si>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</si>
  <si>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</si>
  <si>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</si>
  <si>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</si>
  <si>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</si>
  <si>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</si>
  <si>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</si>
  <si>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</si>
  <si>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</si>
  <si>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</si>
  <si>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</si>
  <si>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</si>
  <si>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</si>
  <si>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</si>
  <si>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</si>
  <si>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</si>
  <si>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</si>
  <si>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</si>
  <si>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</si>
  <si>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</si>
  <si>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</si>
  <si>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</si>
  <si>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</si>
  <si>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</si>
  <si>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</si>
  <si>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</si>
  <si>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</si>
  <si>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</si>
  <si>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</si>
  <si>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</si>
  <si>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</si>
  <si>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</si>
  <si>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</si>
  <si>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</si>
  <si>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</si>
  <si>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</si>
  <si>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</si>
  <si>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</si>
  <si>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</si>
  <si>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</si>
  <si>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</si>
  <si>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</si>
  <si>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</si>
  <si>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</si>
  <si>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</si>
  <si>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</si>
  <si>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</si>
  <si>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</si>
  <si>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</si>
  <si>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</si>
  <si>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</si>
  <si>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</si>
  <si>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</si>
  <si>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</si>
  <si>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</si>
  <si>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</si>
  <si>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</si>
  <si>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</si>
  <si>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</si>
  <si>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</si>
  <si>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</si>
  <si>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</si>
  <si>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</si>
  <si>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</si>
  <si>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</si>
  <si>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</si>
  <si>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</si>
  <si>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</si>
  <si>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</si>
  <si>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</si>
  <si>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</si>
  <si>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</si>
  <si>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</si>
  <si>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</si>
  <si>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</si>
  <si>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</si>
  <si>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</si>
  <si>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</si>
  <si>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</si>
  <si>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</si>
  <si>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</si>
  <si>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</si>
  <si>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</si>
  <si>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</si>
  <si>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</si>
  <si>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</si>
  <si>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</si>
  <si>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</si>
  <si>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</si>
  <si>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</si>
  <si>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</si>
  <si>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</si>
  <si>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</si>
  <si>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</si>
  <si>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</si>
  <si>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</si>
  <si>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</si>
  <si>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</si>
  <si>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</si>
  <si>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</si>
  <si>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</si>
  <si>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</si>
  <si>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</si>
  <si>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</si>
  <si>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</si>
  <si>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</si>
  <si>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</si>
  <si>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</si>
  <si>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</si>
  <si>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</si>
  <si>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</si>
  <si>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</si>
  <si>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</si>
  <si>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</si>
  <si>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</si>
  <si>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</si>
  <si>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</si>
  <si>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</si>
  <si>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</si>
  <si>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</si>
  <si>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</si>
  <si>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</si>
  <si>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</si>
  <si>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</si>
  <si>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</si>
  <si>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</si>
  <si>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</si>
  <si>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</si>
  <si>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</si>
  <si>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</si>
  <si>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</si>
  <si>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</si>
  <si>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</si>
  <si>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</si>
  <si>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</si>
  <si>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</si>
  <si>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</si>
  <si>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</si>
  <si>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</si>
  <si>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</si>
  <si>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</si>
  <si>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</si>
  <si>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</si>
  <si>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</si>
  <si>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</si>
  <si>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</si>
  <si>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</si>
  <si>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</si>
  <si>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</si>
  <si>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</si>
  <si>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</si>
  <si>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</si>
  <si>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</si>
  <si>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</si>
  <si>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</si>
  <si>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</si>
  <si>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</si>
  <si>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</si>
  <si>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</si>
  <si>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</si>
  <si>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</si>
  <si>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</si>
  <si>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</si>
  <si>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</si>
  <si>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</si>
  <si>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</si>
  <si>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</si>
  <si>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</si>
  <si>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</si>
  <si>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</si>
  <si>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</si>
  <si>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</si>
  <si>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</si>
  <si>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</si>
  <si>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</si>
  <si>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</si>
  <si>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</si>
  <si>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</si>
  <si>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</si>
  <si>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</si>
  <si>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</si>
  <si>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</si>
  <si>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</si>
  <si>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</si>
  <si>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</si>
  <si>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</si>
  <si>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</si>
  <si>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</si>
  <si>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</si>
  <si>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</si>
  <si>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</si>
  <si>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</si>
  <si>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</si>
  <si>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</si>
  <si>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</si>
  <si>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</si>
  <si>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</si>
  <si>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</si>
  <si>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</si>
  <si>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</si>
  <si>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</si>
  <si>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</si>
  <si>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</si>
  <si>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</si>
  <si>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</si>
  <si>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</si>
  <si>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</si>
  <si>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</si>
  <si>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</si>
  <si>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</si>
  <si>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</si>
  <si>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</si>
  <si>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</si>
  <si>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</si>
  <si>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</si>
  <si>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</si>
  <si>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</si>
  <si>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</si>
  <si>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</si>
  <si>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</si>
  <si>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</si>
  <si>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</si>
  <si>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</si>
  <si>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</si>
  <si>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</si>
  <si>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</si>
  <si>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</si>
  <si>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</si>
  <si>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</si>
  <si>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</si>
  <si>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</si>
  <si>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</si>
  <si>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</si>
  <si>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</si>
  <si>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</si>
  <si>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</si>
  <si>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</si>
  <si>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</si>
  <si>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</si>
  <si>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</si>
  <si>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</si>
  <si>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</si>
  <si>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</si>
  <si>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</si>
  <si>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</si>
  <si>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</si>
  <si>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</si>
  <si>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</si>
  <si>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</si>
  <si>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</si>
  <si>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</si>
  <si>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</si>
  <si>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</si>
  <si>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</si>
  <si>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</si>
  <si>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</si>
  <si>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</si>
  <si>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</si>
  <si>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</si>
  <si>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</si>
  <si>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</si>
  <si>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</si>
  <si>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</si>
  <si>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</si>
  <si>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</si>
  <si>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</si>
  <si>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</si>
  <si>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</si>
  <si>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</si>
  <si>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</si>
  <si>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</si>
  <si>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</si>
  <si>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</si>
  <si>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</si>
  <si>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</si>
  <si>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</si>
  <si>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</si>
  <si>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</si>
  <si>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</si>
  <si>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</si>
  <si>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</si>
  <si>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</si>
  <si>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</si>
  <si>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</si>
  <si>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</si>
  <si>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</si>
  <si>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</si>
  <si>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</si>
  <si>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</si>
  <si>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</si>
  <si>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</si>
  <si>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</si>
  <si>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</si>
  <si>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</si>
  <si>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</si>
  <si>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</si>
  <si>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</si>
  <si>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</si>
  <si>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</si>
  <si>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</si>
  <si>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</si>
  <si>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</si>
  <si>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</si>
  <si>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</si>
  <si>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</si>
  <si>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</si>
  <si>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</si>
  <si>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</si>
  <si>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</si>
  <si>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</si>
  <si>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</si>
  <si>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</si>
  <si>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</si>
  <si>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</si>
  <si>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</si>
  <si>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</si>
  <si>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</si>
  <si>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</si>
  <si>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</si>
  <si>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</si>
  <si>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</si>
  <si>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</si>
  <si>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</si>
  <si>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</si>
  <si>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</si>
  <si>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</si>
  <si>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</si>
  <si>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</si>
  <si>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</si>
  <si>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</si>
  <si>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</si>
  <si>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</si>
  <si>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</si>
  <si>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</si>
  <si>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</si>
  <si>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</si>
  <si>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</si>
  <si>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</si>
  <si>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</si>
  <si>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</si>
  <si>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</si>
  <si>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</si>
  <si>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</si>
  <si>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</si>
  <si>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</si>
  <si>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</si>
  <si>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</si>
  <si>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</si>
  <si>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</si>
  <si>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</si>
  <si>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</si>
  <si>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</si>
  <si>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</si>
  <si>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</si>
  <si>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</si>
  <si>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</si>
  <si>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</si>
  <si>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</si>
  <si>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</si>
  <si>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</si>
  <si>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</si>
  <si>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</si>
  <si>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</si>
  <si>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</si>
  <si>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</si>
  <si>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</si>
  <si>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</si>
  <si>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</si>
  <si>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</si>
  <si>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</si>
  <si>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</si>
  <si>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</si>
  <si>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</si>
  <si>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</si>
  <si>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</si>
  <si>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</si>
  <si>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</si>
  <si>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</si>
  <si>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</si>
  <si>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</si>
  <si>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</si>
  <si>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</si>
  <si>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</si>
  <si>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</si>
  <si>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</si>
  <si>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</si>
  <si>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</si>
  <si>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</si>
  <si>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</si>
  <si>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</si>
  <si>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</si>
  <si>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</si>
  <si>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</si>
  <si>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</si>
  <si>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</si>
  <si>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</si>
  <si>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</si>
  <si>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</si>
  <si>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</si>
  <si>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</si>
  <si>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</si>
  <si>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</si>
  <si>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</si>
  <si>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</si>
  <si>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</si>
  <si>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</si>
  <si>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</si>
  <si>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</si>
  <si>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</si>
  <si>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</si>
  <si>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</si>
  <si>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</si>
  <si>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</si>
  <si>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</si>
  <si>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</si>
  <si>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</si>
  <si>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</si>
  <si>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</si>
  <si>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</si>
  <si>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</si>
  <si>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</si>
  <si>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</si>
  <si>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</si>
  <si>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</si>
  <si>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</si>
  <si>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</si>
  <si>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</si>
  <si>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</si>
  <si>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</si>
  <si>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</si>
  <si>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</si>
  <si>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</si>
  <si>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</si>
  <si>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</si>
  <si>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</si>
  <si>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</si>
  <si>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</si>
  <si>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</si>
  <si>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</si>
  <si>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</si>
  <si>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</si>
  <si>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</si>
  <si>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</si>
  <si>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</si>
  <si>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</si>
  <si>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</si>
  <si>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</si>
  <si>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</si>
  <si>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</si>
  <si>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</si>
  <si>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</si>
  <si>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</si>
  <si>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</si>
  <si>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</si>
  <si>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</si>
  <si>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</si>
  <si>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</si>
  <si>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</si>
  <si>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</si>
  <si>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</si>
  <si>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</si>
  <si>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</si>
  <si>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</si>
  <si>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</si>
  <si>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</si>
  <si>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</si>
  <si>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</si>
  <si>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</si>
  <si>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</si>
  <si>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</si>
  <si>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</si>
  <si>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</si>
  <si>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</si>
  <si>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</si>
  <si>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</si>
  <si>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</si>
  <si>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</si>
  <si>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</si>
  <si>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</si>
  <si>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</si>
  <si>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</si>
  <si>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</si>
  <si>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</si>
  <si>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</si>
  <si>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</si>
  <si>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</si>
  <si>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</si>
  <si>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</si>
  <si>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</si>
  <si>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</si>
  <si>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</si>
  <si>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</si>
  <si>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</si>
  <si>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</si>
  <si>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</si>
  <si>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</si>
  <si>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</si>
  <si>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</si>
  <si>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</si>
  <si>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</si>
  <si>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</si>
  <si>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</si>
  <si>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</si>
  <si>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</si>
  <si>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</si>
  <si>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</si>
  <si>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</si>
  <si>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</si>
  <si>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</si>
  <si>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</si>
  <si>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</si>
  <si>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</si>
  <si>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</si>
  <si>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</si>
  <si>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</si>
  <si>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</si>
  <si>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</si>
  <si>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</si>
  <si>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</si>
  <si>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</si>
  <si>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</si>
  <si>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</si>
  <si>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</si>
  <si>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</si>
  <si>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</si>
  <si>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</si>
  <si>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</si>
  <si>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</si>
  <si>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</si>
  <si>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</si>
  <si>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</si>
  <si>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</si>
  <si>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</si>
  <si>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</si>
  <si>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</si>
  <si>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</si>
  <si>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</si>
  <si>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</si>
  <si>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</si>
  <si>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</si>
  <si>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</si>
  <si>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</si>
  <si>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</si>
  <si>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</si>
  <si>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</si>
  <si>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</si>
  <si>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</si>
  <si>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</si>
  <si>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</si>
  <si>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</si>
  <si>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</si>
  <si>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</si>
  <si>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</si>
  <si>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</si>
  <si>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</si>
  <si>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</si>
  <si>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</si>
  <si>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</si>
  <si>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</si>
  <si>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</si>
  <si>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</si>
  <si>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</si>
  <si>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</si>
  <si>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</si>
  <si>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</si>
  <si>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</si>
  <si>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</si>
  <si>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</si>
  <si>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</si>
  <si>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</si>
  <si>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</si>
  <si>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</si>
  <si>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</si>
  <si>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</si>
  <si>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</si>
  <si>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</si>
  <si>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</si>
  <si>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</si>
  <si>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</si>
  <si>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</si>
  <si>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</si>
  <si>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</si>
  <si>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</si>
  <si>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</si>
  <si>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</si>
  <si>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</si>
  <si>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</si>
  <si>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</si>
  <si>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</si>
  <si>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</si>
  <si>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</si>
  <si>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</si>
  <si>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</si>
  <si>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</si>
  <si>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</si>
  <si>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</si>
  <si>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</si>
  <si>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</si>
  <si>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</si>
  <si>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</si>
  <si>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</si>
  <si>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</si>
  <si>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</si>
  <si>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</si>
  <si>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</si>
  <si>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</si>
  <si>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</si>
  <si>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</si>
  <si>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</si>
  <si>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</si>
  <si>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</si>
  <si>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</si>
  <si>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</si>
  <si>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</si>
  <si>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</si>
  <si>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</si>
  <si>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</si>
  <si>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</si>
  <si>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</si>
  <si>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</si>
  <si>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</si>
  <si>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</si>
  <si>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</si>
  <si>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</si>
  <si>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</si>
  <si>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</si>
  <si>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</si>
  <si>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</si>
  <si>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</si>
  <si>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</si>
  <si>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</si>
  <si>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</si>
  <si>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</si>
  <si>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</si>
  <si>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</si>
  <si>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</si>
  <si>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</si>
  <si>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</si>
  <si>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</si>
  <si>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</si>
  <si>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</si>
  <si>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</si>
  <si>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</si>
  <si>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</si>
  <si>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</si>
  <si>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</si>
  <si>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</si>
  <si>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</si>
  <si>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</si>
  <si>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</si>
  <si>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</si>
  <si>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</si>
  <si>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</si>
  <si>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</si>
  <si>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</si>
  <si>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</si>
  <si>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</si>
  <si>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</si>
  <si>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</si>
  <si>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</si>
  <si>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</si>
  <si>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</si>
  <si>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</si>
  <si>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</si>
  <si>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</si>
  <si>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</si>
  <si>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</si>
  <si>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</si>
  <si>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</si>
  <si>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</si>
  <si>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</si>
  <si>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</si>
  <si>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</si>
  <si>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</si>
  <si>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</si>
  <si>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</si>
  <si>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</si>
  <si>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</si>
  <si>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</si>
  <si>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</si>
  <si>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</si>
  <si>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</si>
  <si>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</si>
  <si>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</si>
  <si>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</si>
  <si>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</si>
  <si>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</si>
  <si>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</si>
  <si>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</si>
  <si>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</si>
  <si>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</si>
  <si>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</si>
  <si>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</si>
  <si>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</si>
  <si>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</si>
  <si>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</si>
  <si>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</si>
  <si>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</si>
  <si>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</si>
  <si>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</si>
  <si>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</si>
  <si>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</si>
  <si>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</si>
  <si>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</si>
  <si>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</si>
  <si>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</si>
  <si>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</si>
  <si>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</si>
  <si>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</si>
  <si>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</si>
  <si>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</si>
  <si>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</si>
  <si>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</si>
  <si>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</si>
  <si>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</si>
  <si>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</si>
  <si>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</si>
  <si>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</si>
  <si>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</si>
  <si>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</si>
  <si>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</si>
  <si>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</si>
  <si>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</si>
  <si>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</si>
  <si>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</si>
  <si>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</si>
  <si>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</si>
  <si>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</si>
  <si>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</si>
  <si>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</si>
  <si>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</si>
  <si>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</si>
  <si>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</si>
  <si>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</si>
  <si>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</si>
  <si>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</si>
  <si>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</si>
  <si>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</si>
  <si>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</si>
  <si>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</si>
  <si>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</si>
  <si>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</si>
  <si>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</si>
  <si>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</si>
  <si>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</si>
  <si>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</si>
  <si>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</si>
  <si>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</si>
  <si>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</si>
  <si>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</si>
  <si>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</si>
  <si>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</si>
  <si>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</si>
  <si>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</si>
  <si>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</si>
  <si>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</si>
  <si>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</si>
  <si>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</si>
  <si>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</si>
  <si>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</si>
  <si>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</si>
  <si>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</si>
  <si>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</si>
  <si>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</si>
  <si>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</si>
  <si>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</si>
  <si>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</si>
  <si>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</si>
  <si>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</si>
  <si>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</si>
  <si>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</si>
  <si>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</si>
  <si>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</si>
  <si>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</si>
  <si>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</si>
  <si>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</si>
  <si>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</si>
  <si>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</si>
  <si>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</si>
  <si>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</si>
  <si>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</si>
  <si>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</si>
  <si>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</si>
  <si>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</si>
  <si>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</si>
  <si>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</si>
  <si>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</si>
  <si>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</si>
  <si>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</si>
  <si>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</si>
  <si>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</si>
  <si>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</si>
  <si>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</si>
  <si>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</si>
  <si>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</si>
  <si>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</si>
  <si>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</si>
  <si>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</si>
  <si>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</si>
  <si>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</si>
  <si>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</si>
  <si>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</si>
  <si>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</si>
  <si>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</si>
  <si>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</si>
  <si>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</si>
  <si>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</si>
  <si>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</si>
  <si>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</si>
  <si>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</si>
  <si>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</si>
  <si>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</si>
  <si>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</si>
  <si>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</si>
  <si>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</si>
  <si>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</si>
  <si>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</si>
  <si>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</si>
  <si>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</si>
  <si>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</si>
  <si>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</si>
  <si>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</si>
  <si>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</si>
  <si>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</si>
  <si>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</si>
  <si>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</si>
  <si>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</si>
  <si>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</si>
  <si>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</si>
  <si>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</si>
  <si>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</si>
  <si>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</si>
  <si>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</si>
  <si>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</si>
  <si>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</si>
  <si>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</si>
  <si>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</si>
  <si>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</si>
  <si>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</si>
  <si>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</si>
  <si>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</si>
  <si>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</si>
  <si>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</si>
  <si>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</si>
  <si>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</si>
  <si>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</si>
  <si>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</si>
  <si>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</si>
  <si>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</si>
  <si>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</si>
  <si>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</si>
  <si>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</si>
  <si>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</si>
  <si>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</si>
  <si>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</si>
  <si>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</si>
  <si>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</si>
  <si>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</si>
  <si>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</si>
  <si>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</si>
  <si>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</si>
  <si>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</si>
  <si>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</si>
  <si>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</si>
  <si>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</si>
  <si>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</si>
  <si>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</si>
  <si>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</si>
  <si>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</si>
  <si>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</si>
  <si>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</si>
  <si>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</si>
  <si>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</si>
  <si>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</si>
  <si>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</si>
  <si>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</si>
  <si>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</si>
  <si>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</si>
  <si>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</si>
  <si>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</si>
  <si>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</si>
  <si>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</si>
  <si>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</si>
  <si>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</si>
  <si>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</si>
  <si>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</si>
  <si>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</si>
  <si>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</si>
  <si>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</si>
  <si>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</si>
  <si>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</si>
  <si>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</si>
  <si>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</si>
  <si>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</si>
  <si>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</si>
  <si>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</si>
  <si>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</si>
  <si>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</si>
  <si>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</si>
  <si>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</si>
  <si>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</si>
  <si>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</si>
  <si>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</si>
  <si>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</si>
  <si>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</si>
  <si>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</si>
  <si>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</si>
  <si>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</si>
  <si>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</si>
  <si>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</si>
  <si>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</si>
  <si>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</si>
  <si>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</si>
  <si>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</si>
  <si>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</si>
  <si>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</si>
  <si>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</si>
  <si>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</si>
  <si>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</si>
  <si>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</si>
  <si>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</si>
  <si>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</si>
  <si>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</si>
  <si>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</si>
  <si>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</si>
  <si>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</si>
  <si>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</si>
  <si>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</si>
  <si>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</si>
  <si>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</si>
  <si>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</si>
  <si>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</si>
  <si>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</si>
  <si>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</si>
  <si>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</si>
  <si>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</si>
  <si>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</si>
  <si>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</si>
  <si>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</si>
  <si>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</si>
  <si>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</si>
  <si>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</si>
  <si>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</si>
  <si>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</si>
  <si>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</si>
  <si>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</si>
  <si>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</si>
  <si>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</si>
  <si>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</si>
  <si>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</si>
  <si>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</si>
  <si>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</si>
  <si>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</si>
  <si>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</si>
  <si>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</si>
  <si>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</si>
  <si>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</si>
  <si>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</si>
  <si>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</si>
  <si>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</si>
  <si>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</si>
  <si>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</si>
  <si>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</si>
  <si>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</si>
  <si>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</si>
  <si>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</si>
  <si>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</si>
  <si>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</si>
  <si>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</si>
  <si>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</si>
  <si>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</si>
  <si>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</si>
  <si>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</si>
  <si>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</si>
  <si>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</si>
  <si>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</si>
  <si>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</si>
  <si>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</si>
  <si>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</si>
  <si>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</si>
  <si>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</si>
  <si>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</si>
  <si>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</si>
  <si>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</si>
  <si>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</si>
  <si>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</si>
  <si>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</si>
  <si>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</si>
  <si>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</si>
  <si>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</si>
  <si>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</si>
  <si>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</si>
  <si>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</si>
  <si>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</si>
  <si>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</si>
  <si>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</si>
  <si>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</si>
  <si>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</si>
  <si>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</si>
  <si>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</si>
  <si>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</si>
  <si>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</si>
  <si>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</si>
  <si>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</si>
  <si>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</si>
  <si>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</si>
  <si>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</si>
  <si>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</si>
  <si>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</si>
  <si>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</si>
  <si>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</si>
  <si>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</si>
  <si>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</si>
  <si>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</si>
  <si>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</si>
  <si>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</si>
  <si>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</si>
  <si>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</si>
  <si>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</si>
  <si>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</si>
  <si>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</si>
  <si>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</si>
  <si>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</si>
  <si>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</si>
  <si>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</si>
  <si>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</si>
  <si>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</si>
  <si>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</si>
  <si>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</si>
  <si>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</si>
  <si>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</si>
  <si>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</si>
  <si>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</si>
  <si>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</si>
  <si>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</si>
  <si>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</si>
  <si>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</si>
  <si>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</si>
  <si>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</si>
  <si>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</si>
  <si>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</si>
  <si>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</si>
  <si>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</si>
  <si>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</si>
  <si>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</si>
  <si>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</si>
  <si>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</si>
  <si>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</si>
  <si>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</si>
  <si>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</si>
  <si>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</si>
  <si>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</si>
  <si>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</si>
  <si>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</si>
  <si>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</si>
  <si>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</si>
  <si>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</si>
  <si>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</si>
  <si>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</si>
  <si>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</si>
  <si>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</si>
  <si>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</si>
  <si>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</si>
  <si>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</si>
  <si>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</si>
  <si>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</si>
  <si>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</si>
  <si>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</si>
  <si>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</si>
  <si>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</si>
  <si>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</si>
  <si>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</si>
  <si>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</si>
  <si>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</si>
  <si>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</si>
  <si>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</si>
  <si>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</si>
  <si>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</si>
  <si>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</si>
  <si>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</si>
  <si>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</si>
  <si>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</si>
  <si>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</si>
  <si>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</si>
  <si>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</si>
  <si>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</si>
  <si>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</si>
  <si>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</si>
  <si>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</si>
  <si>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</si>
  <si>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</si>
  <si>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</si>
  <si>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</si>
  <si>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</si>
  <si>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</si>
  <si>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</si>
  <si>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</si>
  <si>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</si>
  <si>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</si>
  <si>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</si>
  <si>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</si>
  <si>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</si>
  <si>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</si>
  <si>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</si>
  <si>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</si>
  <si>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</si>
  <si>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</si>
  <si>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</si>
  <si>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</si>
  <si>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</si>
  <si>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</si>
  <si>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</si>
  <si>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</si>
  <si>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</si>
  <si>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</si>
  <si>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</si>
  <si>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</si>
  <si>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</si>
  <si>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</si>
  <si>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</si>
  <si>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</si>
  <si>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</si>
  <si>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</si>
  <si>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</si>
  <si>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</si>
  <si>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</si>
  <si>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</si>
  <si>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</si>
  <si>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</si>
  <si>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</si>
  <si>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</si>
  <si>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</si>
  <si>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</si>
  <si>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</si>
  <si>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</si>
  <si>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</si>
  <si>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</si>
  <si>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</si>
  <si>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</si>
  <si>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</si>
  <si>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</si>
  <si>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</si>
  <si>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</si>
  <si>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</si>
  <si>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</si>
  <si>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</si>
  <si>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</si>
  <si>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</si>
  <si>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</si>
  <si>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</si>
  <si>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</si>
  <si>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</si>
  <si>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</si>
  <si>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</si>
  <si>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</si>
  <si>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</si>
  <si>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</si>
  <si>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</si>
  <si>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</si>
  <si>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</si>
  <si>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</si>
  <si>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</si>
  <si>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</si>
  <si>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</si>
  <si>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</si>
  <si>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</si>
  <si>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</si>
  <si>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</si>
  <si>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</si>
  <si>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</si>
  <si>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</si>
  <si>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</si>
  <si>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</si>
  <si>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</si>
  <si>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</si>
  <si>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</si>
  <si>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</si>
  <si>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</si>
  <si>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</si>
  <si>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</si>
  <si>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</si>
  <si>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</si>
  <si>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</si>
  <si>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</si>
  <si>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</si>
  <si>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</si>
  <si>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</si>
  <si>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</si>
  <si>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</si>
  <si>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</si>
  <si>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</si>
  <si>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</si>
  <si>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</si>
  <si>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</si>
  <si>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</si>
  <si>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</si>
  <si>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</si>
  <si>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</si>
  <si>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</si>
  <si>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</si>
  <si>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</si>
  <si>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</si>
  <si>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</si>
  <si>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</si>
  <si>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</si>
  <si>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</si>
  <si>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</si>
  <si>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</si>
  <si>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</si>
  <si>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</si>
  <si>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</si>
  <si>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</si>
  <si>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</si>
  <si>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</si>
  <si>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</si>
  <si>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</si>
  <si>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</si>
  <si>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</si>
  <si>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</si>
  <si>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</si>
  <si>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</si>
  <si>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</si>
  <si>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</si>
  <si>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</si>
  <si>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</si>
  <si>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</si>
  <si>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</si>
  <si>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</si>
  <si>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</si>
  <si>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</si>
  <si>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</si>
  <si>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</si>
  <si>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</si>
  <si>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</si>
  <si>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</si>
  <si>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</si>
  <si>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</si>
  <si>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</si>
  <si>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</si>
  <si>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</si>
  <si>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</si>
  <si>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</si>
  <si>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</si>
  <si>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</si>
  <si>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</si>
  <si>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</si>
  <si>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</si>
  <si>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</si>
  <si>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</si>
  <si>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</si>
  <si>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</si>
  <si>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</si>
  <si>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</si>
  <si>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</si>
  <si>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</si>
  <si>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</si>
  <si>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</si>
  <si>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</si>
  <si>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</si>
  <si>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</si>
  <si>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</si>
  <si>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</si>
  <si>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</si>
  <si>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</si>
  <si>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</si>
  <si>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</si>
  <si>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</si>
  <si>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</si>
  <si>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</si>
  <si>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</si>
  <si>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</si>
  <si>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</si>
  <si>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</si>
  <si>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</si>
  <si>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</si>
  <si>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</si>
  <si>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</si>
  <si>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</si>
  <si>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</si>
  <si>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</si>
  <si>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</si>
  <si>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</si>
  <si>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</si>
  <si>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</si>
  <si>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</si>
  <si>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</si>
  <si>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</si>
  <si>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</si>
  <si>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</si>
  <si>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</si>
  <si>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</si>
  <si>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</si>
  <si>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</si>
  <si>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</si>
  <si>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</si>
  <si>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</si>
  <si>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</si>
  <si>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</si>
  <si>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</si>
  <si>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</si>
  <si>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</si>
  <si>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</si>
  <si>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</si>
  <si>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</si>
  <si>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</si>
  <si>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</si>
  <si>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</si>
  <si>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</si>
  <si>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</si>
  <si>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</si>
  <si>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</si>
  <si>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</si>
  <si>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</si>
  <si>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</si>
  <si>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</si>
  <si>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</si>
  <si>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</si>
  <si>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</si>
  <si>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</si>
  <si>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</si>
  <si>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</si>
  <si>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</si>
  <si>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</si>
  <si>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</si>
  <si>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</si>
  <si>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</si>
  <si>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</si>
  <si>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</si>
  <si>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</si>
  <si>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</si>
  <si>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</si>
  <si>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</si>
  <si>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</si>
  <si>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</si>
  <si>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</si>
  <si>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</si>
  <si>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</si>
  <si>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</si>
  <si>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</si>
  <si>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</si>
  <si>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</si>
  <si>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</si>
  <si>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</si>
  <si>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</si>
  <si>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</si>
  <si>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</si>
  <si>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</si>
  <si>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</si>
  <si>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</si>
  <si>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</si>
  <si>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</si>
  <si>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</si>
  <si>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</si>
  <si>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</si>
  <si>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</si>
  <si>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</si>
  <si>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</si>
  <si>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</si>
  <si>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</si>
  <si>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</si>
  <si>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</si>
  <si>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</si>
  <si>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</si>
  <si>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</si>
  <si>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</si>
  <si>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</si>
  <si>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</si>
  <si>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</si>
  <si>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</si>
  <si>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</si>
  <si>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</si>
  <si>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</si>
  <si>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</si>
  <si>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</si>
  <si>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</si>
  <si>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</si>
  <si>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</si>
  <si>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</si>
  <si>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</si>
  <si>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</si>
  <si>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</si>
  <si>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</si>
  <si>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</si>
  <si>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</si>
  <si>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</si>
  <si>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</si>
  <si>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</si>
  <si>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</si>
  <si>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</si>
  <si>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</si>
  <si>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</si>
  <si>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</si>
  <si>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</si>
  <si>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</si>
  <si>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</si>
  <si>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</si>
  <si>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</si>
  <si>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</si>
  <si>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</si>
  <si>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</si>
  <si>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</si>
  <si>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</si>
  <si>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</si>
  <si>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</si>
  <si>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</si>
  <si>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</si>
  <si>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</si>
  <si>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</si>
  <si>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</si>
  <si>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</si>
  <si>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</si>
  <si>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</si>
  <si>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</si>
  <si>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</si>
  <si>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</si>
  <si>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</si>
  <si>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</si>
  <si>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</si>
  <si>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</si>
  <si>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</si>
  <si>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</si>
  <si>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</si>
  <si>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</si>
  <si>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</si>
  <si>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</si>
  <si>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</si>
  <si>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</si>
  <si>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</si>
  <si>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</si>
  <si>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</si>
  <si>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</si>
  <si>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</si>
  <si>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</si>
  <si>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</si>
  <si>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</si>
  <si>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</si>
  <si>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</si>
  <si>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</si>
  <si>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</si>
  <si>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</si>
  <si>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</si>
  <si>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</si>
  <si>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</si>
  <si>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</si>
  <si>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</si>
  <si>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</si>
  <si>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</si>
  <si>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</si>
  <si>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</si>
  <si>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</si>
  <si>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</si>
  <si>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</si>
  <si>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</si>
  <si>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</si>
  <si>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</si>
  <si>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</si>
  <si>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</si>
  <si>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</si>
  <si>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</si>
  <si>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</si>
  <si>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</si>
  <si>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</si>
  <si>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</si>
  <si>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</si>
  <si>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</si>
  <si>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</si>
  <si>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</si>
  <si>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</si>
  <si>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</si>
  <si>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</si>
  <si>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</si>
  <si>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</si>
  <si>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</si>
  <si>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</si>
  <si>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</si>
  <si>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</si>
  <si>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</si>
  <si>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</si>
  <si>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</si>
  <si>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</si>
  <si>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</si>
  <si>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</si>
  <si>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</si>
  <si>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</si>
  <si>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</si>
  <si>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</si>
  <si>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</si>
  <si>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</si>
  <si>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</si>
  <si>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</si>
  <si>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</si>
  <si>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</si>
  <si>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</si>
  <si>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</si>
  <si>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</si>
  <si>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</si>
  <si>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</si>
  <si>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</si>
  <si>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</si>
  <si>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</si>
  <si>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</si>
  <si>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</si>
  <si>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</si>
  <si>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</si>
  <si>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</si>
  <si>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</si>
  <si>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</si>
  <si>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</si>
  <si>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</si>
  <si>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</si>
  <si>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</si>
  <si>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</si>
  <si>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</si>
  <si>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</si>
  <si>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</si>
  <si>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</si>
  <si>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</si>
  <si>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</si>
  <si>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</si>
  <si>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</si>
  <si>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</si>
  <si>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</si>
  <si>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</si>
  <si>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</si>
  <si>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</si>
  <si>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</si>
  <si>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</si>
  <si>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</si>
  <si>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</si>
  <si>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</si>
  <si>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</si>
  <si>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</si>
  <si>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</si>
  <si>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</si>
  <si>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</si>
  <si>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</si>
  <si>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</si>
  <si>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</si>
  <si>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</si>
  <si>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</si>
  <si>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</si>
  <si>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</si>
  <si>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</si>
  <si>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</si>
  <si>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</si>
  <si>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</si>
  <si>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</si>
  <si>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</si>
  <si>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</si>
  <si>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</si>
  <si>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</si>
  <si>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</si>
  <si>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</si>
  <si>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</si>
  <si>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</si>
  <si>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</si>
  <si>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</si>
  <si>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</si>
  <si>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</si>
  <si>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</si>
  <si>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</si>
  <si>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</si>
  <si>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</si>
  <si>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</si>
  <si>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</si>
  <si>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</si>
  <si>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</si>
  <si>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</si>
  <si>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</si>
  <si>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</si>
  <si>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</si>
  <si>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</si>
  <si>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</si>
  <si>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</si>
  <si>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</si>
  <si>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</si>
  <si>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</si>
  <si>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</si>
  <si>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</si>
  <si>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</si>
  <si>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</si>
  <si>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</si>
  <si>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</si>
  <si>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</si>
  <si>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</si>
  <si>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</si>
  <si>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</si>
  <si>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</si>
  <si>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</si>
  <si>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</si>
  <si>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</si>
  <si>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</si>
  <si>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</si>
  <si>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</si>
  <si>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</si>
  <si>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</si>
  <si>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</si>
  <si>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</si>
  <si>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</si>
  <si>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</si>
  <si>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</si>
  <si>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</si>
  <si>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</si>
  <si>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</si>
  <si>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</si>
  <si>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</si>
  <si>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</si>
  <si>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</si>
  <si>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</si>
  <si>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</si>
  <si>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</si>
  <si>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</si>
  <si>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</si>
  <si>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</si>
  <si>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</si>
  <si>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</si>
  <si>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</si>
  <si>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</si>
  <si>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</si>
  <si>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</si>
  <si>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</si>
  <si>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</si>
  <si>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</si>
  <si>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</si>
  <si>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</si>
  <si>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</si>
  <si>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</si>
  <si>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</si>
  <si>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</si>
  <si>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</si>
  <si>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</si>
  <si>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</si>
  <si>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</si>
  <si>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</si>
  <si>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</si>
  <si>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</si>
  <si>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</si>
  <si>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</si>
  <si>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</si>
  <si>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</si>
  <si>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</si>
  <si>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</si>
  <si>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</si>
  <si>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</si>
  <si>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</si>
  <si>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</si>
  <si>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</si>
  <si>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</si>
  <si>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</si>
  <si>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</si>
  <si>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</si>
  <si>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</si>
  <si>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</si>
  <si>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</si>
  <si>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</si>
  <si>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</si>
  <si>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</si>
  <si>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</si>
  <si>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</si>
  <si>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</si>
  <si>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</si>
  <si>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</si>
  <si>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</si>
  <si>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</si>
  <si>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</si>
  <si>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</si>
  <si>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</si>
  <si>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</si>
  <si>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</si>
  <si>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</si>
  <si>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</si>
  <si>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</si>
  <si>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</si>
  <si>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</si>
  <si>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</si>
  <si>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</si>
  <si>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</si>
  <si>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</si>
  <si>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</si>
  <si>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</si>
  <si>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</si>
  <si>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</si>
  <si>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</si>
  <si>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</si>
  <si>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</si>
  <si>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</si>
  <si>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</si>
  <si>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</si>
  <si>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</si>
  <si>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</si>
  <si>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</si>
  <si>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</si>
  <si>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</si>
  <si>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</si>
  <si>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</si>
  <si>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</si>
  <si>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</si>
  <si>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</si>
  <si>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</si>
  <si>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</si>
  <si>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</si>
  <si>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</si>
  <si>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</si>
  <si>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</si>
  <si>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</si>
  <si>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</si>
  <si>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</si>
  <si>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</si>
  <si>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</si>
  <si>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</si>
  <si>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</si>
  <si>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</si>
  <si>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</si>
  <si>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</si>
  <si>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</si>
  <si>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</si>
  <si>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</si>
  <si>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</si>
  <si>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</si>
  <si>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</si>
  <si>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</si>
  <si>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</si>
  <si>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</si>
  <si>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</si>
  <si>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</si>
  <si>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</si>
  <si>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</si>
  <si>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</si>
  <si>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</si>
  <si>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</si>
  <si>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</si>
  <si>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</si>
  <si>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</si>
  <si>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</si>
  <si>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</si>
  <si>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</si>
  <si>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</si>
  <si>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</si>
  <si>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</si>
  <si>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</si>
  <si>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</si>
  <si>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</si>
  <si>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</si>
  <si>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</si>
  <si>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</si>
  <si>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</si>
  <si>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</si>
  <si>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</si>
  <si>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</si>
  <si>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</si>
  <si>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</si>
  <si>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</si>
  <si>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</si>
  <si>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</si>
  <si>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</si>
  <si>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</si>
  <si>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</si>
  <si>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</si>
  <si>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</si>
  <si>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</si>
  <si>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</si>
  <si>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</si>
  <si>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</si>
  <si>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</si>
  <si>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</si>
  <si>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</si>
  <si>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</si>
  <si>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</si>
  <si>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</si>
  <si>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</si>
  <si>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</si>
  <si>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</si>
  <si>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</si>
  <si>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</si>
  <si>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</si>
  <si>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</si>
  <si>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</si>
  <si>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</si>
  <si>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</si>
  <si>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</si>
  <si>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</si>
  <si>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</si>
  <si>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</si>
  <si>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</si>
  <si>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</si>
  <si>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</si>
  <si>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</si>
  <si>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</si>
  <si>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</si>
  <si>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</si>
  <si>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</si>
  <si>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</si>
  <si>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</si>
  <si>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</si>
  <si>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</si>
  <si>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</si>
  <si>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</si>
  <si>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</si>
  <si>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</si>
  <si>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</si>
  <si>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</si>
  <si>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</si>
  <si>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</si>
  <si>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</si>
  <si>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</si>
  <si>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</si>
  <si>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</si>
  <si>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</si>
  <si>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</si>
  <si>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</si>
  <si>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</si>
  <si>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</si>
  <si>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</si>
  <si>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</si>
  <si>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</si>
  <si>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</si>
  <si>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</si>
  <si>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</si>
  <si>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</si>
  <si>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</si>
  <si>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</si>
  <si>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</si>
  <si>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</si>
  <si>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</si>
  <si>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</si>
  <si>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</si>
  <si>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</si>
  <si>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</si>
  <si>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</si>
  <si>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</si>
  <si>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</si>
  <si>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</si>
  <si>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</si>
  <si>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</si>
  <si>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</si>
  <si>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</si>
  <si>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</si>
  <si>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</si>
  <si>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</si>
  <si>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</si>
  <si>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</si>
  <si>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</si>
  <si>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</si>
  <si>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</si>
  <si>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</si>
  <si>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</si>
  <si>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</si>
  <si>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</si>
  <si>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</si>
  <si>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</si>
  <si>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</si>
  <si>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</si>
  <si>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</si>
  <si>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</si>
  <si>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</si>
  <si>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</si>
  <si>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</si>
  <si>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</si>
  <si>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</si>
  <si>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</si>
  <si>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</si>
  <si>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</si>
  <si>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</si>
  <si>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</si>
  <si>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</si>
  <si>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</si>
  <si>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</si>
  <si>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</si>
  <si>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</si>
  <si>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</si>
  <si>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</si>
  <si>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</si>
  <si>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</si>
  <si>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</si>
  <si>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</si>
  <si>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</si>
  <si>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</si>
  <si>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</si>
  <si>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</si>
  <si>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</si>
  <si>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</si>
  <si>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</si>
  <si>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</si>
  <si>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</si>
  <si>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</si>
  <si>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</si>
  <si>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</si>
  <si>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</si>
  <si>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</si>
  <si>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</si>
  <si>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</si>
  <si>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</si>
  <si>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</si>
  <si>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</si>
  <si>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</si>
  <si>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</si>
  <si>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</si>
  <si>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</si>
  <si>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</si>
  <si>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</si>
  <si>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</si>
  <si>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</si>
  <si>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</si>
  <si>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</si>
  <si>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</si>
  <si>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</si>
  <si>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</si>
  <si>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</si>
  <si>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</si>
  <si>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</si>
  <si>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</si>
  <si>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</si>
  <si>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</si>
  <si>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</si>
  <si>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</si>
  <si>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</si>
  <si>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</si>
  <si>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</si>
  <si>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</si>
  <si>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</si>
  <si>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</si>
  <si>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</si>
  <si>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</si>
  <si>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</si>
  <si>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</si>
  <si>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</si>
  <si>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</si>
  <si>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</si>
  <si>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</si>
  <si>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</si>
  <si>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</si>
  <si>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</si>
  <si>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</si>
  <si>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</si>
  <si>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</si>
  <si>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</si>
  <si>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</si>
  <si>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</si>
  <si>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</si>
  <si>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</si>
  <si>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</si>
  <si>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</si>
  <si>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</si>
  <si>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</si>
  <si>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</si>
  <si>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</si>
  <si>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</si>
  <si>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</si>
  <si>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</si>
  <si>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</si>
  <si>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</si>
  <si>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</si>
  <si>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</si>
  <si>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</si>
  <si>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</si>
  <si>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</si>
  <si>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</si>
  <si>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</si>
  <si>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</si>
  <si>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</si>
  <si>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</si>
  <si>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</si>
  <si>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</si>
  <si>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</si>
  <si>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</si>
  <si>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</si>
  <si>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</si>
  <si>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</si>
  <si>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</si>
  <si>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</si>
  <si>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</si>
  <si>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</si>
  <si>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</si>
  <si>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</si>
  <si>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</si>
  <si>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</si>
  <si>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</si>
  <si>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</si>
  <si>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</si>
  <si>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</si>
  <si>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</si>
  <si>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</si>
  <si>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</si>
  <si>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</si>
  <si>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</si>
  <si>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</si>
  <si>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</si>
  <si>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</si>
  <si>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</si>
  <si>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</si>
  <si>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</si>
  <si>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</si>
  <si>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</si>
  <si>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</si>
  <si>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</si>
  <si>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</si>
  <si>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</si>
  <si>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</si>
  <si>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</si>
  <si>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</si>
  <si>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</si>
  <si>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</si>
  <si>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</si>
  <si>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</si>
  <si>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</si>
  <si>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</si>
  <si>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</si>
  <si>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</si>
  <si>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</si>
  <si>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</si>
  <si>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</si>
  <si>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</si>
  <si>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</si>
  <si>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</si>
  <si>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</si>
  <si>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</si>
  <si>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</si>
  <si>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</si>
  <si>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</si>
  <si>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</si>
  <si>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</si>
  <si>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</si>
  <si>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</si>
  <si>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</si>
  <si>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</si>
  <si>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</si>
  <si>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</si>
  <si>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</si>
  <si>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</si>
  <si>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</si>
  <si>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</si>
  <si>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</si>
  <si>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</si>
  <si>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</si>
  <si>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</si>
  <si>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</si>
  <si>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</si>
  <si>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</si>
  <si>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</si>
  <si>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</si>
  <si>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</si>
  <si>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</si>
  <si>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</si>
  <si>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</si>
  <si>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</si>
  <si>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</si>
  <si>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</si>
  <si>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</si>
  <si>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</si>
  <si>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</si>
  <si>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</si>
  <si>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</si>
  <si>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</si>
  <si>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</si>
  <si>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</si>
  <si>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</si>
  <si>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</si>
  <si>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</si>
  <si>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</si>
  <si>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</si>
  <si>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</si>
  <si>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</si>
  <si>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</si>
  <si>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</si>
  <si>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</si>
  <si>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</si>
  <si>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</si>
  <si>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</si>
  <si>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</si>
  <si>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</si>
  <si>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</si>
  <si>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</si>
  <si>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</si>
  <si>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</si>
  <si>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</si>
  <si>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</si>
  <si>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</si>
  <si>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</si>
  <si>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</si>
  <si>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</si>
  <si>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</si>
  <si>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</si>
  <si>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</si>
  <si>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</si>
  <si>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</si>
  <si>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</si>
  <si>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</si>
  <si>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</si>
  <si>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</si>
  <si>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</si>
  <si>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</si>
  <si>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</si>
  <si>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</si>
  <si>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</si>
  <si>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</si>
  <si>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</si>
  <si>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</si>
  <si>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</si>
  <si>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</si>
  <si>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</si>
  <si>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</si>
  <si>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</si>
  <si>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</si>
  <si>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</si>
  <si>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</si>
  <si>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</si>
  <si>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</si>
  <si>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</si>
  <si>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</si>
  <si>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</si>
  <si>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</si>
  <si>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</si>
  <si>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</si>
  <si>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</si>
  <si>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</si>
  <si>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</si>
  <si>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</si>
  <si>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</si>
  <si>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</si>
  <si>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</si>
  <si>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</si>
  <si>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</si>
  <si>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</si>
  <si>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</si>
  <si>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</si>
  <si>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</si>
  <si>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</si>
  <si>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</si>
  <si>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</si>
  <si>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</si>
  <si>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</si>
  <si>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</si>
  <si>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</si>
  <si>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</si>
  <si>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</si>
  <si>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</si>
  <si>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</si>
  <si>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</si>
  <si>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</si>
  <si>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</si>
  <si>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</si>
  <si>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</si>
  <si>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</si>
  <si>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</si>
  <si>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</si>
  <si>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</si>
  <si>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</si>
  <si>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</si>
  <si>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</si>
  <si>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</si>
  <si>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</si>
  <si>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</si>
  <si>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</si>
  <si>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</si>
  <si>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</si>
  <si>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</si>
  <si>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</si>
  <si>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</si>
  <si>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</si>
  <si>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</si>
  <si>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</si>
  <si>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</si>
  <si>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</si>
  <si>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</si>
  <si>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</si>
  <si>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</si>
  <si>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</si>
  <si>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</si>
  <si>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</si>
  <si>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</si>
  <si>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</si>
  <si>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</si>
  <si>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</si>
  <si>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</si>
  <si>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</si>
  <si>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</si>
  <si>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</si>
  <si>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</si>
  <si>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</si>
  <si>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</si>
  <si>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</si>
  <si>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</si>
  <si>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</si>
  <si>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</si>
  <si>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</si>
  <si>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</si>
  <si>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</si>
  <si>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</si>
  <si>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</si>
  <si>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</si>
  <si>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</si>
  <si>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</si>
  <si>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</si>
  <si>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</si>
  <si>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</si>
  <si>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</si>
  <si>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</si>
  <si>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</si>
  <si>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</si>
  <si>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</si>
  <si>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</si>
  <si>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</si>
  <si>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</si>
  <si>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</si>
  <si>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</si>
  <si>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</si>
  <si>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</si>
  <si>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</si>
  <si>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</si>
  <si>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</si>
  <si>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</si>
  <si>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</si>
  <si>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</si>
  <si>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</si>
  <si>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</si>
  <si>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</si>
  <si>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</si>
  <si>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</si>
  <si>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</si>
  <si>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</si>
  <si>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</si>
  <si>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</si>
  <si>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</si>
  <si>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</si>
  <si>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</si>
  <si>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</si>
  <si>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</si>
  <si>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</si>
  <si>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</si>
  <si>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</si>
  <si>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</si>
  <si>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</si>
  <si>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</si>
  <si>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</si>
  <si>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</si>
  <si>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</si>
  <si>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</si>
  <si>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</si>
  <si>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</si>
  <si>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</si>
  <si>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</si>
  <si>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</si>
  <si>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</si>
  <si>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</si>
  <si>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</si>
  <si>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</si>
  <si>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</si>
  <si>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</si>
  <si>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</si>
  <si>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</si>
  <si>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</si>
  <si>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</si>
  <si>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</si>
  <si>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</si>
  <si>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</si>
  <si>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</si>
  <si>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</si>
  <si>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</si>
  <si>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</si>
  <si>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</si>
  <si>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</si>
  <si>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</si>
  <si>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</si>
  <si>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</si>
  <si>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</si>
  <si>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</si>
  <si>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</si>
  <si>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</si>
  <si>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</si>
  <si>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</si>
  <si>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</si>
  <si>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</si>
  <si>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</si>
  <si>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</si>
  <si>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</si>
  <si>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</si>
  <si>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</si>
  <si>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</si>
  <si>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</si>
  <si>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</si>
  <si>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</si>
  <si>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</si>
  <si>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</si>
  <si>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</si>
  <si>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</si>
  <si>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</si>
  <si>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</si>
  <si>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</si>
  <si>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</si>
  <si>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</si>
  <si>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</si>
  <si>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</si>
  <si>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</si>
  <si>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</si>
  <si>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</si>
  <si>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</si>
  <si>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</si>
  <si>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</si>
  <si>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</si>
  <si>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</si>
  <si>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</si>
  <si>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</si>
  <si>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</si>
  <si>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</si>
  <si>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</si>
  <si>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</si>
  <si>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</si>
  <si>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</si>
  <si>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</si>
  <si>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</si>
  <si>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</si>
  <si>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</si>
  <si>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</si>
  <si>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</si>
  <si>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</si>
  <si>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</si>
  <si>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</si>
  <si>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</si>
  <si>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</si>
  <si>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</si>
  <si>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</si>
  <si>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</si>
  <si>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</si>
  <si>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</si>
  <si>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</si>
  <si>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</si>
  <si>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</si>
  <si>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</si>
  <si>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</si>
  <si>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</si>
  <si>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</si>
  <si>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</si>
  <si>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</si>
  <si>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</si>
  <si>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</si>
  <si>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</si>
  <si>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</si>
  <si>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</si>
  <si>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</si>
  <si>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</si>
  <si>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</si>
  <si>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</si>
  <si>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</si>
  <si>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</si>
  <si>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</si>
  <si>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</si>
  <si>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</si>
  <si>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</si>
  <si>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</si>
  <si>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</si>
  <si>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</si>
  <si>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</si>
  <si>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</si>
  <si>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</si>
  <si>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</si>
  <si>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</si>
  <si>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</si>
  <si>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</si>
  <si>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</si>
  <si>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</si>
  <si>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</si>
  <si>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</si>
  <si>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</si>
  <si>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</si>
  <si>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</si>
  <si>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</si>
  <si>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</si>
  <si>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</si>
  <si>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</si>
  <si>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</si>
  <si>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</si>
  <si>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</si>
  <si>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</si>
  <si>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</si>
  <si>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</si>
  <si>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</si>
  <si>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</si>
  <si>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</si>
  <si>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</si>
  <si>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</si>
  <si>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</si>
  <si>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</si>
  <si>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</si>
  <si>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</si>
  <si>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</si>
  <si>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</si>
  <si>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</si>
  <si>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</si>
  <si>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</si>
  <si>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</si>
  <si>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</si>
  <si>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</si>
  <si>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</si>
  <si>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</si>
  <si>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</si>
  <si>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</si>
  <si>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</si>
  <si>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</si>
  <si>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</si>
  <si>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</si>
  <si>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</si>
  <si>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</si>
  <si>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</si>
  <si>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</si>
  <si>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</si>
  <si>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</si>
  <si>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</si>
  <si>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</si>
  <si>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</si>
  <si>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</si>
  <si>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</si>
  <si>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</si>
  <si>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</si>
  <si>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</si>
  <si>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</si>
  <si>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</si>
  <si>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</si>
  <si>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</si>
  <si>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</si>
  <si>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</si>
  <si>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</si>
  <si>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</si>
  <si>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</si>
  <si>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</si>
  <si>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</si>
  <si>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</si>
  <si>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</si>
  <si>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</si>
  <si>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</si>
  <si>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</si>
  <si>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</si>
  <si>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</si>
  <si>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</si>
  <si>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</si>
  <si>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</si>
  <si>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</si>
  <si>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</si>
  <si>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</si>
  <si>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</si>
  <si>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</si>
  <si>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</si>
  <si>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</si>
  <si>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</si>
  <si>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</si>
  <si>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</si>
  <si>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</si>
  <si>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</si>
  <si>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</si>
  <si>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</si>
  <si>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</si>
  <si>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</si>
  <si>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</si>
  <si>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</si>
  <si>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</si>
  <si>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</si>
  <si>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</si>
  <si>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</si>
  <si>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</si>
  <si>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</si>
  <si>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</si>
  <si>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</si>
  <si>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</si>
  <si>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</si>
  <si>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</si>
  <si>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</si>
  <si>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</si>
  <si>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</si>
  <si>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</si>
  <si>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</si>
  <si>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</si>
  <si>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</si>
  <si>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</si>
  <si>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</si>
  <si>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</si>
  <si>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</si>
  <si>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</si>
  <si>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</si>
  <si>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</si>
  <si>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</si>
  <si>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</si>
  <si>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</si>
  <si>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</si>
  <si>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</si>
  <si>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</si>
  <si>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</si>
  <si>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</si>
  <si>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</si>
  <si>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</si>
  <si>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</si>
  <si>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</si>
  <si>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</si>
  <si>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</si>
  <si>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</si>
  <si>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</si>
  <si>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</si>
  <si>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</si>
  <si>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</si>
  <si>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</si>
  <si>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</si>
  <si>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</si>
  <si>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</si>
  <si>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</si>
  <si>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</si>
  <si>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</si>
  <si>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</si>
  <si>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</si>
  <si>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</si>
  <si>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</si>
  <si>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</si>
  <si>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</si>
  <si>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</si>
  <si>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</si>
  <si>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</si>
  <si>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</si>
  <si>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</si>
  <si>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</si>
  <si>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</si>
  <si>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</si>
  <si>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</si>
  <si>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</si>
  <si>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</si>
  <si>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</si>
  <si>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</si>
  <si>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</si>
  <si>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</si>
  <si>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</si>
  <si>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</si>
  <si>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</si>
  <si>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</si>
  <si>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</si>
  <si>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</si>
  <si>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</si>
  <si>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</si>
  <si>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</si>
  <si>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</si>
  <si>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</si>
  <si>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</si>
  <si>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</si>
  <si>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</si>
  <si>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</si>
  <si>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</si>
  <si>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</si>
  <si>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</si>
  <si>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</si>
  <si>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</si>
  <si>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</si>
  <si>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</si>
  <si>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</si>
  <si>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</si>
  <si>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</si>
  <si>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</si>
  <si>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</si>
  <si>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</si>
  <si>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</si>
  <si>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</si>
  <si>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</si>
  <si>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</si>
  <si>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</si>
  <si>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</si>
  <si>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</si>
  <si>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</si>
  <si>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</si>
  <si>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</si>
  <si>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</si>
  <si>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</si>
  <si>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</si>
  <si>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</si>
  <si>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</si>
  <si>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</si>
  <si>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</si>
  <si>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</si>
  <si>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</si>
  <si>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</si>
  <si>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</si>
  <si>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</si>
  <si>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</si>
  <si>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</si>
  <si>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</si>
  <si>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</si>
  <si>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</si>
  <si>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</si>
  <si>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</si>
  <si>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</si>
  <si>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</si>
  <si>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</si>
  <si>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</si>
  <si>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</si>
  <si>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</si>
  <si>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</si>
  <si>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</si>
  <si>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</si>
  <si>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</si>
  <si>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</si>
  <si>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</si>
  <si>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</si>
  <si>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</si>
  <si>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</si>
  <si>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</si>
  <si>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</si>
  <si>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</si>
  <si>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</si>
  <si>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</si>
  <si>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</si>
  <si>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</si>
  <si>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</si>
  <si>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</si>
  <si>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</si>
  <si>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</si>
  <si>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</si>
  <si>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</si>
  <si>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</si>
  <si>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</si>
  <si>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</si>
  <si>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</si>
  <si>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</si>
  <si>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</si>
  <si>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</si>
  <si>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</si>
  <si>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</si>
  <si>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</si>
  <si>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</si>
  <si>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</si>
  <si>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</si>
  <si>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</si>
  <si>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</si>
  <si>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</si>
  <si>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</si>
  <si>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</si>
  <si>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</si>
  <si>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</si>
  <si>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</si>
  <si>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</si>
  <si>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</si>
  <si>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</si>
  <si>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</si>
  <si>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</si>
  <si>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</si>
  <si>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</si>
  <si>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</si>
  <si>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</si>
  <si>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</si>
  <si>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</si>
  <si>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</si>
  <si>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</si>
  <si>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</si>
  <si>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</si>
  <si>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</si>
  <si>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</si>
  <si>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</si>
  <si>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</si>
  <si>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</si>
  <si>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</si>
  <si>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</si>
  <si>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</si>
  <si>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</si>
  <si>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</si>
  <si>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</si>
  <si>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</si>
  <si>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</si>
  <si>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</si>
  <si>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</si>
  <si>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</si>
  <si>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</si>
  <si>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</si>
  <si>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</si>
  <si>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</si>
  <si>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</si>
  <si>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</si>
  <si>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</si>
  <si>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</si>
  <si>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</si>
  <si>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</si>
  <si>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</si>
  <si>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</si>
  <si>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</si>
  <si>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</si>
  <si>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</si>
  <si>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</si>
  <si>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</si>
  <si>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</si>
  <si>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</si>
  <si>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</si>
  <si>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</si>
  <si>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</si>
  <si>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</si>
  <si>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</si>
  <si>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</si>
  <si>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</si>
  <si>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</si>
  <si>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</si>
  <si>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</si>
  <si>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</si>
  <si>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</si>
  <si>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</si>
  <si>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</si>
  <si>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</si>
  <si>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</si>
  <si>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</si>
  <si>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</si>
  <si>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</si>
  <si>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</si>
  <si>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</si>
  <si>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</si>
  <si>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</si>
  <si>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</si>
  <si>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</si>
  <si>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</si>
  <si>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</si>
  <si>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</si>
  <si>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</si>
  <si>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</si>
  <si>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</si>
  <si>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</si>
  <si>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</si>
  <si>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</si>
  <si>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</si>
  <si>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</si>
  <si>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</si>
  <si>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</si>
  <si>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</si>
  <si>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</si>
  <si>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</si>
  <si>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</si>
  <si>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</si>
  <si>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</si>
  <si>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</si>
  <si>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</si>
  <si>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</si>
  <si>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</si>
  <si>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</si>
  <si>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</si>
  <si>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</si>
  <si>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</si>
  <si>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</si>
  <si>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</si>
  <si>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</si>
  <si>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</si>
  <si>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</si>
  <si>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</si>
  <si>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</si>
  <si>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</si>
  <si>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</si>
  <si>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</si>
  <si>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</si>
  <si>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</si>
  <si>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</si>
  <si>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</si>
  <si>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</si>
  <si>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</si>
  <si>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</si>
  <si>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</si>
  <si>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</si>
  <si>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</si>
  <si>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</si>
  <si>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</si>
  <si>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</si>
  <si>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</si>
  <si>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</si>
  <si>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</si>
  <si>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</si>
  <si>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</si>
  <si>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</si>
  <si>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</si>
  <si>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</si>
  <si>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</si>
  <si>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</si>
  <si>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</si>
  <si>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</si>
  <si>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</si>
  <si>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</si>
  <si>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</si>
  <si>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</si>
  <si>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</si>
  <si>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</si>
  <si>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</si>
  <si>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</si>
  <si>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</si>
  <si>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</si>
  <si>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</si>
  <si>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</si>
  <si>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</si>
  <si>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</si>
  <si>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</si>
  <si>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</si>
  <si>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</si>
  <si>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</si>
  <si>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</si>
  <si>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</si>
  <si>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</si>
  <si>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</si>
  <si>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</si>
  <si>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</si>
  <si>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</si>
  <si>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</si>
  <si>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</si>
  <si>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</si>
  <si>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</si>
  <si>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</si>
  <si>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</si>
  <si>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</si>
  <si>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</si>
  <si>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</si>
  <si>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</si>
  <si>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</si>
  <si>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</si>
  <si>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</si>
  <si>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</si>
  <si>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</si>
  <si>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</si>
  <si>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</si>
  <si>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</si>
  <si>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</si>
  <si>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</si>
  <si>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</si>
  <si>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</si>
  <si>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</si>
  <si>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</si>
  <si>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</si>
  <si>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</si>
  <si>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</si>
  <si>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</si>
  <si>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</si>
  <si>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</si>
  <si>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</si>
  <si>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</si>
  <si>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</si>
  <si>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</si>
  <si>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</si>
  <si>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</si>
  <si>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</si>
  <si>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</si>
  <si>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</si>
  <si>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</si>
  <si>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</si>
  <si>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</si>
  <si>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</si>
  <si>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</si>
  <si>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</si>
  <si>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</si>
  <si>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</si>
  <si>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</si>
  <si>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</si>
  <si>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</si>
  <si>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</si>
  <si>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</si>
  <si>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</si>
  <si>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</si>
  <si>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</si>
  <si>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</si>
  <si>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</si>
  <si>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</si>
  <si>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</si>
  <si>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</si>
  <si>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</si>
  <si>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</si>
  <si>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</si>
  <si>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</si>
  <si>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</si>
  <si>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</si>
  <si>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</si>
  <si>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</si>
  <si>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</si>
  <si>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</si>
  <si>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</si>
  <si>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</si>
  <si>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</si>
  <si>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</si>
  <si>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</si>
  <si>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</si>
  <si>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</si>
  <si>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</si>
  <si>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</si>
  <si>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</si>
  <si>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</si>
  <si>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</si>
  <si>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</si>
  <si>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</si>
  <si>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</si>
  <si>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</si>
  <si>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</si>
  <si>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</si>
  <si>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</si>
  <si>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</si>
  <si>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</si>
  <si>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</si>
  <si>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</si>
  <si>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</si>
  <si>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</si>
  <si>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</si>
  <si>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</si>
  <si>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</si>
  <si>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</si>
  <si>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</si>
  <si>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</si>
  <si>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</si>
  <si>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</si>
  <si>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</si>
  <si>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</si>
  <si>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</si>
  <si>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</si>
  <si>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</si>
  <si>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</si>
  <si>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</si>
  <si>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</si>
  <si>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</si>
  <si>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</si>
  <si>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</si>
  <si>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</si>
  <si>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</si>
  <si>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</si>
  <si>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</si>
  <si>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</si>
  <si>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</si>
  <si>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</si>
  <si>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</si>
  <si>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</si>
  <si>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</si>
  <si>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</si>
  <si>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</si>
  <si>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</si>
  <si>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</si>
  <si>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</si>
  <si>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</si>
  <si>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</si>
  <si>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</si>
  <si>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</si>
  <si>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</si>
  <si>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</si>
  <si>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</si>
  <si>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</si>
  <si>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</si>
  <si>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</si>
  <si>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</si>
  <si>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</si>
  <si>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</si>
  <si>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</si>
  <si>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</si>
  <si>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</si>
  <si>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</si>
  <si>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</si>
  <si>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</si>
  <si>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</si>
  <si>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</si>
  <si>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</si>
  <si>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</si>
  <si>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</si>
  <si>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</si>
  <si>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</si>
  <si>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</si>
  <si>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</si>
  <si>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</si>
  <si>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</si>
  <si>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</si>
  <si>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</si>
  <si>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</si>
  <si>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</si>
  <si>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</si>
  <si>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</si>
  <si>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</si>
  <si>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</si>
  <si>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</si>
  <si>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</si>
  <si>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</si>
  <si>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</si>
  <si>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</si>
  <si>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</si>
  <si>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</si>
  <si>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</si>
  <si>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</si>
  <si>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</si>
  <si>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</si>
  <si>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</si>
  <si>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</si>
  <si>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</si>
  <si>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</si>
  <si>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</si>
  <si>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</si>
  <si>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</si>
  <si>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</si>
  <si>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</si>
  <si>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</si>
  <si>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</si>
  <si>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</si>
  <si>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</si>
  <si>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</si>
  <si>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</si>
  <si>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</si>
  <si>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</si>
  <si>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</si>
  <si>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</si>
  <si>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</si>
  <si>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</si>
  <si>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</si>
  <si>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</si>
  <si>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</si>
  <si>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</si>
  <si>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</si>
  <si>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</si>
  <si>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</si>
  <si>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</si>
  <si>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</si>
  <si>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</si>
  <si>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</si>
  <si>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</si>
  <si>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</si>
  <si>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</si>
  <si>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</si>
  <si>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</si>
  <si>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</si>
  <si>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</si>
  <si>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</si>
  <si>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</si>
  <si>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</si>
  <si>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</si>
  <si>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</si>
  <si>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</si>
  <si>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</si>
  <si>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</si>
  <si>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</si>
  <si>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</si>
  <si>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</si>
  <si>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</si>
  <si>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</si>
  <si>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</si>
  <si>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</si>
  <si>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</si>
  <si>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</si>
  <si>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</si>
  <si>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</si>
  <si>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</si>
  <si>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</si>
  <si>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</si>
  <si>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</si>
  <si>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</si>
  <si>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</si>
  <si>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</si>
  <si>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</si>
  <si>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</si>
  <si>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</si>
  <si>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</si>
  <si>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</si>
  <si>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</si>
  <si>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</si>
  <si>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</si>
  <si>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</si>
  <si>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</si>
  <si>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</si>
  <si>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</si>
  <si>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</si>
  <si>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</si>
  <si>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</si>
  <si>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</si>
  <si>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</si>
  <si>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</si>
  <si>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</si>
  <si>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</si>
  <si>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</si>
  <si>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</si>
  <si>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</si>
  <si>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</si>
  <si>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</si>
  <si>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</si>
  <si>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</si>
  <si>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</si>
  <si>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</si>
  <si>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</si>
  <si>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</si>
  <si>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</si>
  <si>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</si>
  <si>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</si>
  <si>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</si>
  <si>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</si>
  <si>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</si>
  <si>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</si>
  <si>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</si>
  <si>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</si>
  <si>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</si>
  <si>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</si>
  <si>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</si>
  <si>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</si>
  <si>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</si>
  <si>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</si>
  <si>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</si>
  <si>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</si>
  <si>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</si>
  <si>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</si>
  <si>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</si>
  <si>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</si>
  <si>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</si>
  <si>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</si>
  <si>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</si>
  <si>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</si>
  <si>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</si>
  <si>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</si>
  <si>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</si>
  <si>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</si>
  <si>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</si>
  <si>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</si>
  <si>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</si>
  <si>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</si>
  <si>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</si>
  <si>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</si>
  <si>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</si>
  <si>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</si>
  <si>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</si>
  <si>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</si>
  <si>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</si>
  <si>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</si>
  <si>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</si>
  <si>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</si>
  <si>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</si>
  <si>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</si>
  <si>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</si>
  <si>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</si>
  <si>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</si>
  <si>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</si>
  <si>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</si>
  <si>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</si>
  <si>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</si>
  <si>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</si>
  <si>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</si>
  <si>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</si>
  <si>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</si>
  <si>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</si>
  <si>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</si>
  <si>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</si>
  <si>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</si>
  <si>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</si>
  <si>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</si>
  <si>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</si>
  <si>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</si>
  <si>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</si>
  <si>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</si>
  <si>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</si>
  <si>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</si>
  <si>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</si>
  <si>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</si>
  <si>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</si>
  <si>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</si>
  <si>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</si>
  <si>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</si>
  <si>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</si>
  <si>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</si>
  <si>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</si>
  <si>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</si>
  <si>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</si>
  <si>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</si>
  <si>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</si>
  <si>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</si>
  <si>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</si>
  <si>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</si>
  <si>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team at site TS   ,Sceco Complain 2903696160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</si>
  <si>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</si>
  <si>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</si>
  <si>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</si>
  <si>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</si>
  <si>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</si>
  <si>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</si>
  <si>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</si>
  <si>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</si>
  <si>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</si>
  <si>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</si>
  <si>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</si>
  <si>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</si>
  <si>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</si>
  <si>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</si>
  <si>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</si>
  <si>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</si>
  <si>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</si>
  <si>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</si>
  <si>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</si>
  <si>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</si>
  <si>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</si>
  <si>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</si>
  <si>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</si>
  <si>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</si>
  <si>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</si>
  <si>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</si>
  <si>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</si>
  <si>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</si>
  <si>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</si>
  <si>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</si>
  <si>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</si>
  <si>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</si>
  <si>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</si>
  <si>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</si>
  <si>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</si>
  <si>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</si>
  <si>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</si>
  <si>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</si>
  <si>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</si>
  <si>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</si>
  <si>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</si>
  <si>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</si>
  <si>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</si>
  <si>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</si>
  <si>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</si>
  <si>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</si>
  <si>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</si>
  <si>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</si>
  <si>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</si>
  <si>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</si>
  <si>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</si>
  <si>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</si>
  <si>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</si>
  <si>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</si>
  <si>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</si>
  <si>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</si>
  <si>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</si>
  <si>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</si>
  <si>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</si>
  <si>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</si>
  <si>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</si>
  <si>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</si>
  <si>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</si>
  <si>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</si>
  <si>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</si>
  <si>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</si>
  <si>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</si>
  <si>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</si>
  <si>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</si>
  <si>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</si>
  <si>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</si>
  <si>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</si>
  <si>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</si>
  <si>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</si>
  <si>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</si>
  <si>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</si>
  <si>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</si>
  <si>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</si>
  <si>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</si>
  <si>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</si>
  <si>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</si>
  <si>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</si>
  <si>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</si>
  <si>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</si>
  <si>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</si>
  <si>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</si>
  <si>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</si>
  <si>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</si>
  <si>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</si>
  <si>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</si>
  <si>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</si>
  <si>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</si>
  <si>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</si>
  <si>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</si>
  <si>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</si>
  <si>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</si>
  <si>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</si>
  <si>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</si>
  <si>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</si>
  <si>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</si>
  <si>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</si>
  <si>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at site checking</t>
  </si>
  <si>
    <t>TT-20251009-00526, NO PCM</t>
  </si>
  <si>
    <t>N/A</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</si>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</sst>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9" totalsRowShown="0" headerRowDxfId="31" dataDxfId="30" headerRowBorderDxfId="28" tableBorderDxfId="29">
  <autoFilter ref="A1:L1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277.09036157407536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0.14969027777988231</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0.12958611111389473</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45940.038787500001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45940.038787500001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45940.038787500001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45940.038787500001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45940.038787500001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45940.038787500001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45940.038787500001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45940.038787500001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45940.038787500001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45940.038787500001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45940.038787500001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45940.038787500001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45940.038787500001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45940.038787500001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45940.038787500001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45940.038787500001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45940.038787500001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45940.038787500001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45940.038787500001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45940.038787500001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45940.038787500001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45940.038787500001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45940.038787500001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45940.038787500001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45940.038787500001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45940.038787500001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45940.038787500001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45940.038787500001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45940.038787500001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45940.038787500001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45940.038787500001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45940.038787500001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45940.038787500001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45940.038787500001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45940.038787500001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45940.038787500001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45940.038787500001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45940.038787500001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45940.038787500001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45940.038787500001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45940.038787500001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45940.038787500001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45940.038787500001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45940.038787500001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45940.038787500001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45940.038787500001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45940.038787500001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45940.038787500001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45940.038787500001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45940.038787500001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45940.038787500001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45940.038787500001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45940.038787500001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45940.038787500001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45940.038787500001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45940.038787500001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45940.038787500001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45940.038787500001</v>
      </c>
      <c r="H62" s="144"/>
      <c r="I62" s="142" t="str">
        <f>IFERROR(VLOOKUP(D62,DB!A:F,6,0),"")</f>
        <v/>
      </c>
      <c r="J62" s="65" t="str">
        <f>IFERROR(VLOOKUP(D62,DB!A:G,7,0),"")</f>
        <v/>
      </c>
      <c r="K62" s="146"/>
      <c r="L62" s="147" t="str">
        <f>IFERROR(VLOOKUP(D62,DB!A:I,9,0),"")</f>
        <v/>
      </c>
      <c r="M62" s="70"/>
      <c r="N62" s="70"/>
      <c r="O62" s="70"/>
    </row>
  </sheetData>
  <customSheetViews>
    <customSheetView guid="{F6042A99-DD27-4453-835D-0834D95730CC}" filter="1" showAutoFilter="1">
      <pageMargins left="0" right="0" top="0" bottom="0" header="0" footer="0"/>
      <autoFilter ref="B1:M1" xr:uid="{723D6206-C095-4A34-9BB0-419FC650146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133.3117041666701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115.03894953704003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0.32561620370688615</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c r="C7" s="18"/>
      <c r="D7" s="18"/>
      <c r="E7" s="120"/>
      <c r="F7" s="121"/>
      <c r="G7" s="122"/>
      <c r="H7" s="121"/>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45940.038787500001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45940.038787500001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45940.038787500001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45940.038787500001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45940.038787500001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45940.038787500001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45940.038787500001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45940.038787500001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45940.038787500001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45940.038787500001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45940.038787500001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45940.038787500001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45940.038787500001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45940.038787500001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45940.038787500001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45940.038787500001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45940.038787500001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45940.038787500001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45940.038787500001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45940.038787500001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45940.038787500001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45940.038787500001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45940.038787500001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45940.038787500001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45940.038787500001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45940.038787500001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45940.038787500001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45940.038787500001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45940.038787500001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45940.038787500001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45940.038787500001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45940.038787500001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45940.038787500001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45940.038787500001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45940.038787500001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45940.038787500001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45940.038787500001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45940.038787500001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45940.038787500001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45940.038787500001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45940.038787500001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45940.038787500001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45940.038787500001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45940.038787500001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45940.038787500001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45940.038787500001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45940.038787500001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45940.038787500001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45940.038787500001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45940.038787500001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45940.038787500001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45940.038787500001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45940.038787500001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45940.038787500001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45940.038787500001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45940.038787500001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45940.038787500001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45940.038787500001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45940.038787500001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45940.038787500001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45940.038787500001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45940.038787500001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45940.038787500001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45940.038787500001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45940.038787500001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45940.038787500001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45940.038787500001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45940.038787500001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45940.038787500001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45940.038787500001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45940.038787500001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45940.038787500001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45940.038787500001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45940.038787500001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45940.038787500001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45940.038787500001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45940.038787500001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45940.038787500001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45940.038787500001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45940.038787500001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45940.038787500001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45940.038787500001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45940.038787500001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45940.038787500001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45940.038787500001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45940.038787500001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45940.038787500001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45940.038787500001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45940.038787500001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45940.038787500001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45940.038787500001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45940.038787500001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45940.038787500001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45940.038787500001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45940.038787500001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45940.038787500001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45940.038787500001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45940.038787500001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45940.038787500001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45940.038787500001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45940.038787500001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45940.038787500001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45940.038787500001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45940.038787500001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45940.038787500001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45940.038787500001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45940.038787500001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45940.038787500001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45940.038787500001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45940.038787500001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45940.038787500001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45940.038787500001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45940.038787500001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45940.038787500001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45940.038787500001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45940.038787500001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45940.038787500001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45940.038787500001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45940.038787500001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45940.038787500001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45940.038787500001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45940.038787500001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45940.038787500001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45940.038787500001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45940.038787500001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45940.038787500001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45940.038787500001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45940.038787500001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45940.038787500001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45940.038787500001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45940.038787500001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45940.038787500001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45940.038787500001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45940.038787500001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45940.038787500001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45940.038787500001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45940.038787500001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45940.038787500001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45940.038787500001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45940.038787500001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45940.038787500001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45940.038787500001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45940.038787500001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45940.038787500001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45940.038787500001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45940.038787500001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45940.038787500001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45940.038787500001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45940.038787500001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45940.038787500001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45940.038787500001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45940.038787500001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45940.038787500001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45940.038787500001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45940.038787500001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45940.038787500001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45940.038787500001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45940.038787500001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45940.038787500001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45940.038787500001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45940.038787500001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45940.038787500001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45940.038787500001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45940.038787500001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45940.038787500001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45940.038787500001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45940.038787500001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45940.038787500001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45940.038787500001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45940.038787500001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45940.038787500001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45940.038787500001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45940.038787500001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45940.038787500001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45940.038787500001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45940.038787500001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45940.038787500001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45940.038787500001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45940.038787500001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45940.038787500001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45940.038787500001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45940.038787500001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45940.038787500001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45940.038787500001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45940.038787500001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45940.038787500001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45940.038787500001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45940.038787500001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45940.038787500001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45940.038787500001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45940.038787500001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45940.038787500001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45940.038787500001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45940.038787500001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45940.038787500001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45940.038787500001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45940.038787500001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45940.038787500001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45940.038787500001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45940.038787500001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45940.038787500001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45940.038787500001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45940.038787500001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45940.038787500001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45940.038787500001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45940.038787500001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45940.038787500001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45940.038787500001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45940.038787500001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45940.038787500001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45940.038787500001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45940.038787500001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45940.038787500001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45940.038787500001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45940.038787500001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45940.038787500001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45940.038787500001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45940.038787500001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45940.038787500001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45940.038787500001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45940.038787500001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45940.038787500001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45940.038787500001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45940.038787500001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45940.038787500001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45940.038787500001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45940.038787500001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45940.038787500001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45940.038787500001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45940.038787500001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45940.038787500001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45940.038787500001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45940.038787500001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45940.038787500001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45940.038787500001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45940.038787500001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45940.038787500001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45940.038787500001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45940.038787500001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45940.038787500001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45940.038787500001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45940.038787500001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45940.038787500001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45940.038787500001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45940.038787500001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45940.038787500001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45940.038787500001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45940.038787500001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45940.038787500001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45940.038787500001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45940.038787500001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45940.038787500001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45940.038787500001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45940.038787500001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45940.038787500001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45940.038787500001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45940.038787500001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45940.038787500001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45940.038787500001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45940.038787500001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45940.038787500001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45940.038787500001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45940.038787500001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45940.038787500001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45940.038787500001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45940.038787500001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45940.038787500001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45940.038787500001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45940.038787500001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45940.038787500001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45940.038787500001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45940.038787500001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45940.038787500001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45940.038787500001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45940.038787500001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45940.038787500001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45940.038787500001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45940.038787500001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45940.038787500001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45940.038787500001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45940.038787500001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45940.038787500001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45940.038787500001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45940.038787500001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45940.038787500001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45940.038787500001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45940.038787500001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45940.038787500001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45940.038787500001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45940.038787500001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45940.038787500001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45940.038787500001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45940.038787500001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45940.038787500001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45940.038787500001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45940.038787500001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45940.038787500001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45940.038787500001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45940.038787500001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45940.038787500001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45940.038787500001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45940.038787500001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45940.038787500001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45940.038787500001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45940.038787500001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45940.038787500001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45940.038787500001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45940.038787500001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45940.038787500001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45940.038787500001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45940.038787500001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45940.038787500001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45940.038787500001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45940.038787500001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45940.038787500001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45940.038787500001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45940.038787500001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45940.038787500001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45940.038787500001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45940.038787500001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45940.038787500001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45940.038787500001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45940.038787500001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45940.038787500001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45940.038787500001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45940.038787500001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45940.038787500001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45940.038787500001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45940.038787500001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45940.038787500001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45940.038787500001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45940.038787500001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45940.038787500001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45940.038787500001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45940.038787500001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45940.038787500001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45940.038787500001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45940.038787500001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45940.038787500001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45940.038787500001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45940.038787500001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45940.038787500001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45940.038787500001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45940.038787500001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45940.038787500001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45940.038787500001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45940.038787500001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45940.038787500001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45940.038787500001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45940.038787500001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45940.038787500001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45940.038787500001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45940.038787500001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45940.038787500001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45940.038787500001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45940.038787500001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45940.038787500001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45940.038787500001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45940.038787500001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45940.038787500001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45940.038787500001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45940.038787500001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45940.038787500001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45940.038787500001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45940.038787500001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45940.038787500001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45940.038787500001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45940.038787500001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45940.038787500001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45940.038787500001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45940.038787500001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45940.038787500001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45940.038787500001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45940.038787500001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45940.038787500001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45940.038787500001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45940.038787500001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45940.038787500001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45940.038787500001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45940.038787500001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45940.038787500001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45940.038787500001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45940.038787500001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45940.038787500001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45940.038787500001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45940.038787500001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45940.038787500001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45940.038787500001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45940.038787500001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45940.038787500001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45940.038787500001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45940.038787500001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45940.038787500001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45940.038787500001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45940.038787500001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45940.038787500001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45940.038787500001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45940.038787500001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45940.038787500001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45940.038787500001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45940.038787500001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45940.038787500001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45940.038787500001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45940.038787500001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45940.038787500001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45940.038787500001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45940.038787500001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45940.038787500001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45940.038787500001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45940.038787500001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45940.038787500001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45940.038787500001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45940.038787500001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45940.038787500001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45940.038787500001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45940.038787500001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45940.038787500001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45940.038787500001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45940.038787500001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45940.038787500001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45940.038787500001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45940.038787500001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45940.038787500001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45940.038787500001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45940.038787500001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45940.038787500001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45940.038787500001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45940.038787500001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45940.038787500001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45940.038787500001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45940.038787500001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45940.038787500001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45940.038787500001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45940.038787500001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45940.038787500001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45940.038787500001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45940.038787500001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45940.038787500001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45940.038787500001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45940.038787500001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45940.038787500001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45940.038787500001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45940.038787500001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45940.038787500001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45940.038787500001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45940.038787500001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45940.038787500001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45940.038787500001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45940.038787500001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45940.038787500001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45940.038787500001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45940.038787500001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45940.038787500001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45940.038787500001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45940.038787500001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45940.038787500001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45940.038787500001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45940.038787500001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45940.038787500001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45940.038787500001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45940.038787500001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45940.038787500001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45940.038787500001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45940.038787500001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45940.038787500001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45940.038787500001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45940.038787500001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45940.038787500001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45940.038787500001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45940.038787500001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45940.038787500001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45940.038787500001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45940.038787500001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45940.038787500001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45940.038787500001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45940.038787500001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45940.038787500001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45940.038787500001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45940.038787500001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45940.038787500001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45940.038787500001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45940.038787500001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45940.038787500001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45940.038787500001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45940.038787500001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45940.038787500001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45940.038787500001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45940.038787500001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45940.038787500001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45940.038787500001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45940.038787500001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45940.038787500001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45940.038787500001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45940.038787500001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45940.038787500001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45940.038787500001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45940.038787500001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45940.038787500001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45940.038787500001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45940.038787500001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45940.038787500001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45940.038787500001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45940.038787500001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45940.038787500001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45940.038787500001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45940.038787500001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45940.038787500001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45940.038787500001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45940.038787500001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45940.038787500001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45940.038787500001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45940.038787500001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45940.038787500001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45940.038787500001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45940.038787500001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45940.038787500001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45940.038787500001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45940.038787500001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45940.038787500001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45940.038787500001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45940.038787500001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45940.038787500001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45940.038787500001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45940.038787500001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45940.038787500001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45940.038787500001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45940.038787500001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45940.038787500001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45940.038787500001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45940.038787500001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45940.038787500001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45940.038787500001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45940.038787500001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45940.038787500001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45940.038787500001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45940.038787500001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45940.038787500001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45940.038787500001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45940.038787500001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45940.038787500001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45940.038787500001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45940.038787500001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45940.038787500001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45940.038787500001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45940.038787500001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45940.038787500001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45940.038787500001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45940.038787500001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45940.038787500001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45940.038787500001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45940.038787500001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45940.038787500001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45940.038787500001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45940.038787500001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45940.038787500001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45940.038787500001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45940.038787500001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45940.038787500001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45940.038787500001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45940.038787500001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45940.038787500001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45940.038787500001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45940.038787500001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45940.038787500001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45940.038787500001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45940.038787500001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45940.038787500001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45940.038787500001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45940.038787500001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45940.038787500001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45940.038787500001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45940.038787500001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45940.038787500001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45940.038787500001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45940.038787500001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45940.038787500001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45940.038787500001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45940.038787500001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45940.038787500001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45940.038787500001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45940.038787500001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45940.038787500001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45940.038787500001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45940.038787500001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45940.038787500001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45940.038787500001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45940.038787500001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45940.038787500001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45940.038787500001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45940.038787500001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45940.038787500001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45940.038787500001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45940.038787500001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45940.038787500001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45940.038787500001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45940.038787500001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45940.038787500001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45940.038787500001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45940.038787500001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45940.038787500001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45940.038787500001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45940.038787500001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45940.038787500001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45940.038787500001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45940.038787500001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45940.038787500001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45940.038787500001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45940.038787500001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45940.038787500001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45940.038787500001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45940.038787500001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45940.038787500001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45940.038787500001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45940.038787500001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45940.038787500001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45940.038787500001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45940.038787500001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45940.038787500001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45940.038787500001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45940.038787500001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45940.038787500001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45940.038787500001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45940.038787500001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45940.038787500001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45940.038787500001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45940.038787500001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45940.038787500001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45940.038787500001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45940.038787500001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45940.038787500001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45940.038787500001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45940.038787500001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45940.038787500001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45940.038787500001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45940.038787500001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45940.038787500001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45940.038787500001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45940.038787500001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45940.038787500001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45940.038787500001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45940.038787500001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45940.038787500001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45940.038787500001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45940.038787500001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45940.038787500001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45940.038787500001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45940.038787500001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45940.038787500001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45940.038787500001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45940.038787500001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45940.038787500001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45940.038787500001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45940.038787500001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45940.038787500001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45940.038787500001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45940.038787500001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45940.038787500001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45940.038787500001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45940.038787500001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45940.038787500001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45940.038787500001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45940.038787500001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45940.038787500001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45940.038787500001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45940.038787500001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45940.038787500001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45940.038787500001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45940.038787500001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45940.038787500001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45940.038787500001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45940.038787500001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45940.038787500001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45940.038787500001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45940.038787500001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45940.038787500001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45940.038787500001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45940.038787500001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45940.038787500001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45940.038787500001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45940.038787500001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45940.038787500001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45940.038787500001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45940.038787500001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45940.038787500001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45940.038787500001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45940.038787500001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45940.038787500001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45940.038787500001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45940.038787500001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45940.038787500001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45940.038787500001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45940.038787500001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45940.038787500001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45940.038787500001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45940.038787500001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45940.038787500001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45940.038787500001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45940.038787500001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45940.038787500001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45940.038787500001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45940.038787500001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45940.038787500001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45940.038787500001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45940.038787500001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45940.038787500001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45940.038787500001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45940.038787500001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45940.038787500001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45940.038787500001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45940.038787500001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45940.038787500001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45940.038787500001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45940.038787500001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45940.038787500001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45940.038787500001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45940.038787500001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45940.038787500001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45940.038787500001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45940.038787500001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45940.038787500001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45940.038787500001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45940.038787500001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45940.038787500001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45940.038787500001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45940.038787500001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45940.038787500001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45940.038787500001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45940.038787500001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45940.038787500001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45940.038787500001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45940.038787500001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45940.038787500001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45940.038787500001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45940.038787500001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45940.038787500001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45940.038787500001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45940.038787500001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45940.038787500001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45940.038787500001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45940.038787500001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45940.038787500001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45940.038787500001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45940.038787500001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45940.038787500001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45940.038787500001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45940.038787500001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45940.038787500001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45940.038787500001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45940.038787500001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45940.038787500001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45940.038787500001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45940.038787500001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45940.038787500001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45940.038787500001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45940.038787500001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45940.038787500001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45940.038787500001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45940.038787500001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45940.038787500001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45940.038787500001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45940.038787500001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45940.038787500001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45940.038787500001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45940.038787500001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45940.038787500001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45940.038787500001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45940.038787500001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45940.038787500001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45940.038787500001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45940.038787500001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45940.038787500001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45940.038787500001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45940.038787500001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45940.038787500001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45940.038787500001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45940.038787500001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45940.038787500001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45940.038787500001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45940.038787500001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45940.038787500001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45940.038787500001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45940.038787500001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45940.038787500001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45940.038787500001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45940.038787500001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45940.038787500001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45940.038787500001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45940.038787500001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45940.038787500001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45940.038787500001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45940.038787500001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45940.038787500001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45940.038787500001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45940.038787500001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45940.038787500001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45940.038787500001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45940.038787500001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45940.038787500001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45940.038787500001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45940.038787500001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45940.038787500001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45940.038787500001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45940.038787500001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45940.038787500001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45940.038787500001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45940.038787500001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45940.038787500001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45940.038787500001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45940.038787500001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45940.038787500001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45940.038787500001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45940.038787500001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45940.038787500001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45940.038787500001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45940.038787500001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45940.038787500001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45940.038787500001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45940.038787500001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45940.038787500001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45940.038787500001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45940.038787500001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45940.038787500001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45940.038787500001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45940.038787500001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45940.038787500001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45940.038787500001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45940.038787500001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45940.038787500001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45940.038787500001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45940.038787500001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45940.038787500001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45940.038787500001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45940.038787500001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45940.038787500001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45940.038787500001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45940.038787500001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45940.038787500001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45940.038787500001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45940.038787500001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45940.038787500001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45940.038787500001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45940.038787500001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45940.038787500001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45940.038787500001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45940.038787500001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45940.038787500001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45940.038787500001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45940.038787500001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45940.038787500001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45940.038787500001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45940.038787500001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45940.038787500001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45940.038787500001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45940.038787500001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45940.038787500001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45940.038787500001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45940.038787500001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45940.038787500001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45940.038787500001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45940.038787500001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45940.038787500001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45940.038787500001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45940.038787500001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45940.038787500001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45940.038787500001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45940.038787500001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45940.038787500001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45940.038787500001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45940.038787500001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45940.038787500001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45940.038787500001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45940.038787500001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45940.038787500001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45940.038787500001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45940.038787500001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45940.038787500001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45940.038787500001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45940.038787500001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45940.038787500001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45940.038787500001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45940.038787500001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45940.038787500001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45940.038787500001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45940.038787500001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45940.038787500001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45940.038787500001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45940.038787500001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45940.038787500001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45940.038787500001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45940.038787500001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45940.038787500001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45940.038787500001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45940.038787500001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45940.038787500001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45940.038787500001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45940.038787500001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45940.038787500001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45940.038787500001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45940.038787500001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45940.038787500001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45940.038787500001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45940.038787500001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45940.038787500001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45940.038787500001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45940.038787500001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45940.038787500001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45940.038787500001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45940.038787500001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45940.038787500001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45940.038787500001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45940.038787500001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45940.038787500001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45940.038787500001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45940.038787500001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45940.038787500001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45940.038787500001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45940.038787500001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45940.038787500001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45940.038787500001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45940.038787500001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45940.038787500001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45940.038787500001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45940.038787500001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45940.038787500001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45940.038787500001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45940.038787500001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45940.038787500001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45940.038787500001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45940.038787500001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45940.038787500001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45940.038787500001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45940.038787500001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45940.038787500001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45940.038787500001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45940.038787500001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45940.038787500001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45940.038787500001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45940.038787500001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45940.038787500001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45940.038787500001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45940.038787500001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45940.038787500001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45940.038787500001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45940.038787500001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45940.038787500001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45940.038787500001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45940.038787500001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45940.038787500001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45940.038787500001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45940.038787500001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45940.038787500001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45940.038787500001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45940.038787500001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45940.038787500001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45940.038787500001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45940.038787500001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45940.038787500001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45940.038787500001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45940.038787500001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45940.038787500001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45940.038787500001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45940.038787500001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45940.038787500001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45940.038787500001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45940.038787500001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45940.038787500001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45940.038787500001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45940.038787500001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45940.038787500001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45940.038787500001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45940.038787500001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45940.038787500001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45940.038787500001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45940.038787500001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45940.038787500001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45940.038787500001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45940.038787500001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45940.038787500001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45940.038787500001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45940.038787500001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45940.038787500001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45940.038787500001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45940.038787500001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45940.038787500001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45940.038787500001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45940.038787500001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45940.038787500001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45940.038787500001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45940.038787500001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45940.038787500001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45940.038787500001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45940.038787500001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45940.038787500001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45940.038787500001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45940.038787500001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45940.038787500001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45940.038787500001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45940.038787500001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45940.038787500001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45940.038787500001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45940.038787500001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45940.038787500001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45940.038787500001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45940.038787500001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45940.038787500001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45940.038787500001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45940.038787500001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45940.038787500001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45940.038787500001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45940.038787500001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45940.038787500001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45940.038787500001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45940.038787500001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45940.038787500001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45940.038787500001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45940.038787500001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45940.038787500001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45940.038787500001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45940.038787500001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45940.038787500001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45940.038787500001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45940.038787500001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45940.038787500001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45940.038787500001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45940.038787500001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45940.038787500001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45940.038787500001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45940.038787500001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45940.038787500001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45940.038787500001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45940.038787500001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45940.038787500001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45940.038787500001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45940.038787500001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45940.038787500001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45940.038787500001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45940.038787500001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45940.038787500001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45940.038787500001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45940.038787500001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45940.038787500001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45940.038787500001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45940.038787500001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45940.038787500001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45940.038787500001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45940.038787500001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45940.038787500001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45940.038787500001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45940.038787500001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45940.038787500001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45940.038787500001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45940.038787500001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45940.038787500001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45940.038787500001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45940.038787500001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45940.038787500001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45940.038787500001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45940.038787500001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45940.038787500001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45940.038787500001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45940.038787500001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45940.038787500001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45940.038787500001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45940.038787500001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45940.038787500001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45940.038787500001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45940.038787500001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45940.038787500001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45940.038787500001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45940.038787500001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45940.038787500001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45940.038787500001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45940.038787500001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45940.038787500001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45940.038787500001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45940.038787500001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45940.038787500001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45940.038787500001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45940.038787500001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45940.038787500001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45940.038787500001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45940.038787500001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45940.038787500001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45940.038787500001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45940.038787500001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45940.038787500001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45940.038787500001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45940.038787500001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45940.038787500001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45940.038787500001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45940.038787500001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45940.038787500001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45940.038787500001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45940.038787500001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45940.038787500001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45940.038787500001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45940.038787500001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45940.038787500001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45940.038787500001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45940.038787500001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45940.038787500001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45940.038787500001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45940.038787500001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45940.038787500001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45940.038787500001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45940.038787500001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45940.038787500001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45940.038787500001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45940.038787500001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45940.038787500001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45940.038787500001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45940.038787500001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45940.038787500001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45940.038787500001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45940.038787500001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45940.038787500001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45940.038787500001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45940.038787500001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45940.038787500001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45940.038787500001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45940.038787500001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45940.038787500001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45940.038787500001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45940.038787500001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45940.038787500001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45940.038787500001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45940.038787500001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45940.038787500001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45940.038787500001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45940.038787500001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45940.038787500001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45940.038787500001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45940.038787500001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45940.038787500001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45940.038787500001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45940.038787500001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45940.038787500001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45940.038787500001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45940.038787500001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45940.038787500001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45940.038787500001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45940.038787500001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45940.038787500001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45940.038787500001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45940.038787500001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45940.038787500001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45940.038787500001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45940.038787500001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45940.038787500001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45940.038787500001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45940.038787500001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45940.038787500001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45940.038787500001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45940.038787500001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45940.038787500001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45940.038787500001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45940.038787500001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45940.038787500001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45940.038787500001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45940.038787500001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45940.038787500001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45940.038787500001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45940.038787500001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45940.038787500001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45940.038787500001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45940.038787500001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45940.038787500001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45940.038787500001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45940.038787500001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45940.038787500001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45940.038787500001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45940.038787500001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45940.038787500001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45940.038787500001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45940.038787500001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45940.038787500001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45940.038787500001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45940.038787500001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45940.038787500001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45940.038787500001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45940.038787500001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45940.038787500001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45940.038787500001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45940.038787500001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45940.038787500001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45940.038787500001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45940.038787500001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45940.038787500001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45940.038787500001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45940.038787500001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45940.038787500001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45940.038787500001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45940.038787500001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45940.038787500001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45940.038787500001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45940.038787500001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45940.038787500001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45940.038787500001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45940.038787500001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45940.038787500001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45940.038787500001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45940.038787500001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45940.038787500001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45940.038787500001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45940.038787500001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45940.038787500001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45940.038787500001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45940.038787500001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45940.038787500001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45940.038787500001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45940.038787500001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45940.038787500001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45940.038787500001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45940.038787500001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45940.038787500001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45940.038787500001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45940.038787500001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45940.038787500001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45940.038787500001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45940.038787500001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45940.038787500001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45940.038787500001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45940.038787500001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45940.038787500001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45940.038787500001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45940.038787500001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45940.038787500001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45940.038787500001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45940.038787500001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45940.038787500001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45940.038787500001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45940.038787500001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45940.038787500001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45940.038787500001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45940.038787500001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45940.038787500001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45940.038787500001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45940.038787500001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45940.038787500001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45940.038787500001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45940.038787500001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45940.038787500001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45940.038787500001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45940.038787500001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45940.038787500001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45940.038787500001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45940.038787500001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45940.038787500001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45940.038787500001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45940.038787500001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45940.038787500001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45940.038787500001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45940.038787500001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45940.038787500001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45940.038787500001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45940.038787500001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45940.038787500001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45940.038787500001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45940.038787500001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45940.038787500001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45940.038787500001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45940.038787500001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45940.038787500001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45940.038787500001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45940.038787500001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45940.038787500001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45940.038787500001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45940.038787500001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45940.038787500001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45940.038787500001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45940.038787500001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45940.038787500001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45940.038787500001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45940.038787500001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45940.038787500001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45940.038787500001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45940.038787500001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45940.038787500001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45940.038787500001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45940.038787500001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45940.038787500001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45940.038787500001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45940.038787500001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45940.038787500001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45940.038787500001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45940.038787500001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45940.038787500001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45940.038787500001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45940.038787500001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45940.038787500001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45940.038787500001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45940.038787500001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45940.038787500001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45940.038787500001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45940.038787500001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45940.038787500001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45940.038787500001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45940.038787500001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45940.038787500001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45940.038787500001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45940.038787500001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45940.038787500001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45940.038787500001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45940.038787500001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45940.038787500001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45940.038787500001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45940.038787500001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45940.038787500001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45940.038787500001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45940.038787500001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45940.038787500001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45940.038787500001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45940.038787500001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45940.038787500001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45940.038787500001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45940.038787500001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45940.038787500001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45940.038787500001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45940.038787500001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45940.038787500001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45940.038787500001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45940.038787500001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45940.038787500001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45940.038787500001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45940.038787500001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45940.038787500001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45940.038787500001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45940.038787500001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45940.038787500001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45940.038787500001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45940.038787500001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45940.038787500001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45940.038787500001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45940.038787500001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45940.038787500001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45940.038787500001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45940.038787500001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45940.038787500001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45940.038787500001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45940.038787500001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45940.038787500001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45940.038787500001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45940.038787500001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45940.038787500001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45940.038787500001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45940.038787500001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45940.038787500001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45940.038787500001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45940.038787500001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45940.038787500001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45940.038787500001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45940.038787500001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45940.038787500001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45940.038787500001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45940.038787500001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45940.038787500001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45940.038787500001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45940.038787500001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45940.038787500001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45940.038787500001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45940.038787500001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45940.038787500001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45940.038787500001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45940.038787500001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45940.038787500001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45940.038787500001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45940.038787500001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45940.038787500001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45940.038787500001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45940.038787500001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45940.038787500001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45940.038787500001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45940.038787500001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tabSelected="1" workbookViewId="0">
      <selection activeCell="F10" sqref="F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236.5580699074053</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0.48154212962981546</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39047</v>
      </c>
      <c r="F4" s="131">
        <v>45940.036805555559</v>
      </c>
      <c r="G4" s="132">
        <f ca="1">IFERROR(NOW()-F4,"")</f>
        <v>1.9819444423774257E-3</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45940.038787500001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45940.038787500001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45940.038787500001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45940.038787500001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45940.038787500001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45940.038787500001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45940.038787500001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45940.038787500001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45940.038787500001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45940.038787500001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45940.038787500001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45940.038787500001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45940.038787500001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45940.038787500001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45940.038787500001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45940.038787500001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45940.038787500001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45940.038787500001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45940.038787500001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45940.038787500001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45940.038787500001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45940.038787500001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45940.038787500001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45940.038787500001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45940.038787500001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45940.038787500001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45940.038787500001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45940.038787500001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45940.038787500001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45940.038787500001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45940.038787500001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45940.038787500001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45940.038787500001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45940.038787500001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45940.038787500001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45940.038787500001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45940.038787500001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45940.038787500001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45940.038787500001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45940.038787500001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45940.038787500001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45940.038787500001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45940.038787500001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45940.038787500001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45940.038787500001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45940.038787500001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45940.038787500001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45940.038787500001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45940.038787500001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45940.038787500001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45940.038787500001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45940.038787500001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45940.038787500001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45940.038787500001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45940.038787500001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45940.038787500001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45940.038787500001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45940.038787500001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45940.038787500001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45940.038787500001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45940.038787500001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45940.038787500001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45940.038787500001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45940.038787500001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45940.038787500001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45940.038787500001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45940.038787500001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45940.038787500001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45940.038787500001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45940.038787500001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45940.038787500001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45940.038787500001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45940.038787500001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45940.038787500001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45940.038787500001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45940.038787500001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45940.038787500001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45940.038787500001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45940.038787500001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45940.038787500001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45940.038787500001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45940.038787500001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45940.038787500001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45940.038787500001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45940.038787500001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45940.038787500001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45940.038787500001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45940.038787500001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45940.038787500001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45940.038787500001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45940.038787500001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45940.038787500001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45940.038787500001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45940.038787500001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45940.038787500001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45940.038787500001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45940.038787500001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45940.038787500001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45940.038787500001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45940.038787500001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45940.038787500001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45940.038787500001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45940.038787500001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45940.038787500001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45940.038787500001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45940.038787500001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45940.038787500001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45940.038787500001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45940.038787500001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45940.038787500001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45940.038787500001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45940.038787500001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45940.038787500001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45940.038787500001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45940.038787500001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45940.038787500001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45940.038787500001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45940.038787500001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45940.038787500001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45940.038787500001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45940.038787500001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45940.038787500001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45940.038787500001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45940.038787500001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45940.038787500001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45940.038787500001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45940.038787500001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45940.038787500001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45940.038787500001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45940.038787500001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45940.038787500001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45940.038787500001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45940.038787500001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45940.038787500001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45940.038787500001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45940.038787500001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45940.038787500001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45940.038787500001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45940.038787500001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45940.038787500001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45940.038787500001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45940.038787500001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45940.038787500001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45940.038787500001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45940.038787500001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45940.038787500001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45940.038787500001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45940.038787500001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45940.038787500001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45940.038787500001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45940.038787500001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45940.038787500001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45940.038787500001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45940.038787500001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45940.038787500001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45940.038787500001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45940.038787500001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45940.038787500001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45940.038787500001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45940.038787500001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45940.038787500001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45940.038787500001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45940.038787500001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45940.038787500001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45940.038787500001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45940.038787500001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45940.038787500001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45940.038787500001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45940.038787500001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45940.038787500001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45940.038787500001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45940.038787500001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45940.038787500001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45940.038787500001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45940.038787500001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45940.038787500001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45940.038787500001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45940.038787500001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45940.038787500001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45940.038787500001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45940.038787500001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45940.038787500001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45940.038787500001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45940.038787500001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45940.038787500001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45940.038787500001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45940.038787500001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45940.038787500001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45940.038787500001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45940.038787500001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45940.038787500001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45940.038787500001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45940.038787500001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45940.038787500001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45940.038787500001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45940.038787500001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45940.038787500001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45940.038787500001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45940.038787500001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45940.038787500001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45940.038787500001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45940.038787500001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45940.038787500001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45940.038787500001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45940.038787500001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45940.038787500001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45940.038787500001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45940.038787500001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45940.038787500001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45940.038787500001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45940.038787500001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45940.038787500001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45940.038787500001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45940.038787500001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45940.038787500001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45940.038787500001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45940.038787500001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45940.038787500001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45940.038787500001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45940.038787500001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45940.038787500001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45940.038787500001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45940.038787500001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45940.038787500001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45940.038787500001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45940.038787500001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45940.038787500001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45940.038787500001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45940.038787500001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45940.038787500001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45940.038787500001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45940.038787500001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45940.038787500001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45940.038787500001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45940.038787500001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45940.038787500001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45940.038787500001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45940.038787500001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45940.038787500001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45940.038787500001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45940.038787500001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45940.038787500001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45940.038787500001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45940.038787500001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45940.038787500001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45940.038787500001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45940.038787500001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45940.038787500001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45940.038787500001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45940.038787500001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45940.038787500001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45940.038787500001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45940.038787500001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45940.038787500001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45940.038787500001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45940.038787500001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45940.038787500001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45940.038787500001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45940.038787500001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45940.038787500001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45940.038787500001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45940.038787500001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45940.038787500001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45940.038787500001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45940.038787500001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45940.038787500001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45940.038787500001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45940.038787500001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45940.038787500001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45940.038787500001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45940.038787500001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45940.038787500001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45940.038787500001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45940.038787500001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45940.038787500001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45940.038787500001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45940.038787500001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45940.038787500001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45940.038787500001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45940.038787500001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45940.038787500001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45940.038787500001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45940.038787500001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45940.038787500001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45940.038787500001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45940.038787500001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45940.038787500001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45940.038787500001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45940.038787500001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45940.038787500001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45940.038787500001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45940.038787500001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45940.038787500001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45940.038787500001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45940.038787500001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45940.038787500001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45940.038787500001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45940.038787500001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45940.038787500001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45940.038787500001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45940.038787500001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45940.038787500001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45940.038787500001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45940.038787500001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45940.038787500001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45940.038787500001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45940.038787500001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45940.038787500001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45940.038787500001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45940.038787500001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45940.038787500001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45940.038787500001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45940.038787500001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45940.038787500001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45940.038787500001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45940.038787500001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45940.038787500001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45940.038787500001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45940.038787500001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45940.038787500001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45940.038787500001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45940.038787500001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45940.038787500001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45940.038787500001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45940.038787500001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45940.038787500001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45940.038787500001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45940.038787500001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45940.038787500001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45940.038787500001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45940.038787500001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45940.038787500001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45940.038787500001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45940.038787500001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45940.038787500001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45940.038787500001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45940.038787500001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45940.038787500001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45940.038787500001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45940.038787500001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45940.038787500001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45940.038787500001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45940.038787500001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45940.038787500001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45940.038787500001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45940.038787500001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45940.038787500001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45940.038787500001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45940.038787500001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45940.038787500001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45940.038787500001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45940.038787500001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45940.038787500001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45940.038787500001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45940.038787500001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45940.038787500001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45940.038787500001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45940.038787500001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45940.038787500001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45940.038787500001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45940.038787500001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45940.038787500001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45940.038787500001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45940.038787500001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45940.038787500001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45940.038787500001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45940.038787500001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45940.038787500001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45940.038787500001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45940.038787500001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45940.038787500001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45940.038787500001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45940.038787500001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45940.038787500001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45940.038787500001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45940.038787500001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45940.038787500001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45940.038787500001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45940.038787500001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45940.038787500001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45940.038787500001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45940.038787500001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45940.038787500001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45940.038787500001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45940.038787500001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45940.038787500001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45940.038787500001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45940.038787500001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45940.038787500001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45940.038787500001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45940.038787500001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45940.038787500001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45940.038787500001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45940.038787500001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45940.038787500001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45940.038787500001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45940.038787500001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45940.038787500001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45940.038787500001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45940.038787500001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45940.038787500001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45940.038787500001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45940.038787500001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45940.038787500001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45940.038787500001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45940.038787500001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45940.038787500001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45940.038787500001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45940.038787500001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45940.038787500001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45940.038787500001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45940.038787500001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45940.038787500001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45940.038787500001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45940.038787500001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45940.038787500001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45940.038787500001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45940.038787500001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45940.038787500001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45940.038787500001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45940.038787500001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45940.038787500001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45940.038787500001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45940.038787500001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45940.038787500001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45940.038787500001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45940.038787500001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45940.038787500001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45940.038787500001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45940.038787500001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45940.038787500001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45940.038787500001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45940.038787500001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45940.038787500001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45940.038787500001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45940.038787500001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45940.038787500001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45940.038787500001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45940.038787500001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45940.038787500001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45940.038787500001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45940.038787500001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48.206727314813179</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3">
        <f t="shared" ref="G3" ca="1" si="0">IFERROR(NOW()-F3,"")</f>
        <v>13.849910185184854</v>
      </c>
      <c r="H3" s="38">
        <v>45926.158159722225</v>
      </c>
      <c r="I3" s="37" t="str">
        <f>IFERROR(VLOOKUP(D3,DB!A:F,6,0),"")</f>
        <v>SCECO</v>
      </c>
      <c r="J3" s="37" t="str">
        <f>IFERROR(VLOOKUP(D3,DB!A:G,7,0),"")</f>
        <v>Good</v>
      </c>
      <c r="K3" s="37" t="s">
        <v>39067</v>
      </c>
      <c r="L3" s="37" t="str">
        <f>IFERROR(VLOOKUP(D3,DB!A:I,9,0),"")</f>
        <v>Latis</v>
      </c>
      <c r="M3" s="125"/>
    </row>
    <row r="4" spans="1:13" ht="15">
      <c r="A4" s="126" t="s">
        <v>39068</v>
      </c>
      <c r="B4" s="37" t="str">
        <f>IFERROR(VLOOKUP(D4,DB!A:K,11,0),"")</f>
        <v>R5</v>
      </c>
      <c r="C4" s="37">
        <v>1</v>
      </c>
      <c r="D4" s="37" t="s">
        <v>35903</v>
      </c>
      <c r="E4" s="37" t="s">
        <v>38964</v>
      </c>
      <c r="F4" s="38">
        <v>45939.885000000002</v>
      </c>
      <c r="G4" s="39">
        <f t="shared" ref="G4:G14" ca="1" si="1">IFERROR(NOW()-F4,"")</f>
        <v>0.15378749999945285</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3</v>
      </c>
      <c r="D5" s="37" t="s">
        <v>31709</v>
      </c>
      <c r="E5" s="37" t="s">
        <v>38964</v>
      </c>
      <c r="F5" s="38">
        <v>45939.985173611109</v>
      </c>
      <c r="G5" s="39">
        <f t="shared" ca="1" si="1"/>
        <v>5.3613888892868999E-2</v>
      </c>
      <c r="H5" s="38">
        <v>45939.971805555557</v>
      </c>
      <c r="I5" s="37" t="str">
        <f>IFERROR(VLOOKUP(D5,DB!A:F,6,0),"")</f>
        <v>SCECO</v>
      </c>
      <c r="J5" s="37" t="str">
        <f>IFERROR(VLOOKUP(D5,DB!A:G,7,0),"")</f>
        <v>Dead</v>
      </c>
      <c r="K5" s="37" t="s">
        <v>39071</v>
      </c>
      <c r="L5" s="37" t="str">
        <f>IFERROR(VLOOKUP(D5,DB!A:I,9,0),"")</f>
        <v>Latis</v>
      </c>
    </row>
    <row r="6" spans="1:13" ht="15">
      <c r="A6" s="37" t="s">
        <v>39072</v>
      </c>
      <c r="B6" s="37" t="str">
        <f>IFERROR(VLOOKUP(D6,DB!A:K,11,0),"")</f>
        <v>R5</v>
      </c>
      <c r="C6" s="37">
        <v>1</v>
      </c>
      <c r="D6" s="126" t="s">
        <v>34867</v>
      </c>
      <c r="E6" s="37" t="s">
        <v>38964</v>
      </c>
      <c r="F6" s="38" t="s">
        <v>39073</v>
      </c>
      <c r="G6" s="39" t="str">
        <f t="shared" ca="1" si="1"/>
        <v/>
      </c>
      <c r="H6" s="38">
        <v>45939.980138888888</v>
      </c>
      <c r="I6" s="37" t="str">
        <f>IFERROR(VLOOKUP(D6,DB!A:F,6,0),"")</f>
        <v>Generator-SG</v>
      </c>
      <c r="J6" s="37" t="str">
        <f>IFERROR(VLOOKUP(D6,DB!A:G,7,0),"")</f>
        <v>Vandalized</v>
      </c>
      <c r="K6" s="37" t="s">
        <v>39071</v>
      </c>
      <c r="L6" s="37" t="str">
        <f>IFERROR(VLOOKUP(D6,DB!A:I,9,0),"")</f>
        <v>Latis</v>
      </c>
    </row>
    <row r="7" spans="1:13" ht="15">
      <c r="A7" s="37"/>
      <c r="B7" s="37" t="str">
        <f>IFERROR(VLOOKUP(D7,DB!A:K,11,0),"")</f>
        <v/>
      </c>
      <c r="C7" s="37"/>
      <c r="D7" s="126"/>
      <c r="E7" s="37"/>
      <c r="F7" s="38"/>
      <c r="G7" s="39">
        <f t="shared" ca="1" si="1"/>
        <v>45940.038787500001</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45940.038787500001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45940.038787500001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45940.038787500001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45940.038787500001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45940.038787500001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45940.038787500001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45940.038787500001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ref="G15:G46" ca="1" si="2">IFERROR(NOW()-F15,"")</f>
        <v>45940.038787500001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45940.038787500001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45940.038787500001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45940.038787500001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45940.038787500001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45940.038787500001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45940.038787500001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45940.038787500001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45940.038787500001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45940.038787500001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45940.038787500001</v>
      </c>
      <c r="H25" s="38"/>
      <c r="I25" s="37" t="str">
        <f>IFERROR(VLOOKUP(D25,DB!A:F,6,0),"")</f>
        <v/>
      </c>
      <c r="J25" s="37" t="str">
        <f>IFERROR(VLOOKUP(D25,DB!A:G,7,0),"")</f>
        <v/>
      </c>
      <c r="K25" s="37"/>
      <c r="L25" s="37" t="str">
        <f>IFERROR(VLOOKUP(D25,DB!A:I,9,0),"")</f>
        <v/>
      </c>
    </row>
    <row r="26" spans="1:12" ht="15">
      <c r="A26" s="84"/>
      <c r="B26" s="84" t="str">
        <f>IFERROR(VLOOKUP(D26,DB!A:K,11,0),"")</f>
        <v/>
      </c>
      <c r="C26" s="84"/>
      <c r="D26" s="84"/>
      <c r="E26" s="84"/>
      <c r="F26" s="123"/>
      <c r="G26" s="124">
        <f t="shared" ca="1" si="2"/>
        <v>45940.038787500001</v>
      </c>
      <c r="H26" s="123"/>
      <c r="I26" s="84" t="str">
        <f>IFERROR(VLOOKUP(D26,DB!A:F,6,0),"")</f>
        <v/>
      </c>
      <c r="J26" s="84" t="str">
        <f>IFERROR(VLOOKUP(D26,DB!A:G,7,0),"")</f>
        <v/>
      </c>
      <c r="K26" s="84"/>
      <c r="L26" s="84" t="str">
        <f>IFERROR(VLOOKUP(D26,DB!A:I,9,0),"")</f>
        <v/>
      </c>
    </row>
    <row r="27" spans="1:12" ht="15">
      <c r="A27" s="37"/>
      <c r="B27" s="37" t="str">
        <f>IFERROR(VLOOKUP(D27,DB!A:K,11,0),"")</f>
        <v/>
      </c>
      <c r="C27" s="37"/>
      <c r="D27" s="37"/>
      <c r="E27" s="37"/>
      <c r="F27" s="38"/>
      <c r="G27" s="39">
        <f t="shared" ca="1" si="2"/>
        <v>45940.038787500001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45940.038787500001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45940.038787500001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45940.038787500001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45940.038787500001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45940.038787500001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45940.038787500001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45940.038787500001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45940.038787500001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45940.038787500001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45940.038787500001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45940.038787500001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45940.038787500001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45940.038787500001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45940.038787500001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45940.038787500001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45940.038787500001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45940.038787500001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45940.038787500001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45940.038787500001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ref="G47:G78" ca="1" si="3">IFERROR(NOW()-F47,"")</f>
        <v>45940.038787500001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45940.038787500001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45940.038787500001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45940.038787500001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45940.038787500001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45940.038787500001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45940.038787500001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45940.038787500001</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3"/>
      <c r="G55" s="124">
        <f t="shared" ca="1" si="3"/>
        <v>45940.038787500001</v>
      </c>
      <c r="H55" s="123"/>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t="shared" ca="1" si="3"/>
        <v>45940.038787500001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45940.038787500001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45940.038787500001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45940.038787500001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45940.038787500001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45940.038787500001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45940.038787500001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45940.038787500001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45940.038787500001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45940.038787500001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45940.038787500001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45940.038787500001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45940.038787500001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45940.038787500001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45940.038787500001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45940.038787500001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45940.038787500001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45940.038787500001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45940.038787500001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45940.038787500001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45940.038787500001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45940.038787500001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45940.038787500001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ref="G79:G110" ca="1" si="4">IFERROR(NOW()-F79,"")</f>
        <v>45940.038787500001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45940.038787500001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45940.038787500001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45940.038787500001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45940.038787500001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45940.038787500001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45940.038787500001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45940.038787500001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45940.038787500001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45940.038787500001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45940.038787500001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45940.038787500001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45940.038787500001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45940.038787500001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45940.038787500001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45940.038787500001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45940.038787500001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45940.038787500001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45940.038787500001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45940.038787500001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45940.038787500001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45940.038787500001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45940.038787500001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45940.038787500001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45940.038787500001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45940.038787500001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45940.038787500001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45940.038787500001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45940.038787500001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45940.038787500001</v>
      </c>
      <c r="H108" s="38"/>
      <c r="I108" s="37" t="str">
        <f>IFERROR(VLOOKUP(D108,DB!A:F,6,0),"")</f>
        <v/>
      </c>
      <c r="J108" s="37" t="str">
        <f>IFERROR(VLOOKUP(D108,DB!A:G,7,0),"")</f>
        <v/>
      </c>
      <c r="K108" s="37"/>
      <c r="L108" s="37" t="str">
        <f>IFERROR(VLOOKUP(D108,DB!A:I,9,0),"")</f>
        <v/>
      </c>
    </row>
    <row r="109" spans="1:12" ht="15">
      <c r="A109" s="84"/>
      <c r="B109" s="84" t="str">
        <f>IFERROR(VLOOKUP(D109,DB!A:K,11,0),"")</f>
        <v/>
      </c>
      <c r="C109" s="84"/>
      <c r="D109" s="84"/>
      <c r="E109" s="84"/>
      <c r="F109" s="123"/>
      <c r="G109" s="124">
        <f t="shared" ca="1" si="4"/>
        <v>45940.038787500001</v>
      </c>
      <c r="H109" s="123"/>
      <c r="I109" s="84" t="str">
        <f>IFERROR(VLOOKUP(D109,DB!A:F,6,0),"")</f>
        <v/>
      </c>
      <c r="J109" s="84" t="str">
        <f>IFERROR(VLOOKUP(D109,DB!A:G,7,0),"")</f>
        <v/>
      </c>
      <c r="K109" s="84"/>
      <c r="L109" s="84" t="str">
        <f>IFERROR(VLOOKUP(D109,DB!A:I,9,0),"")</f>
        <v/>
      </c>
    </row>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1" ht="15"/>
    <row r="772" ht="15"/>
    <row r="779" ht="15"/>
    <row r="782" ht="15"/>
    <row r="784" ht="15"/>
    <row r="787" ht="15"/>
    <row r="795" ht="15"/>
    <row r="796" ht="15"/>
    <row r="798" ht="15"/>
    <row r="799" ht="15"/>
    <row r="803" ht="15"/>
    <row r="804" ht="15"/>
    <row r="806" ht="15"/>
    <row r="807" ht="15"/>
    <row r="808" ht="15"/>
    <row r="809" ht="15"/>
    <row r="810" ht="15"/>
    <row r="811" ht="15"/>
    <row r="812" ht="15"/>
    <row r="813"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70" ht="15"/>
    <row r="908" ht="15"/>
    <row r="909" ht="15"/>
    <row r="911" ht="15"/>
    <row r="912" ht="15"/>
    <row r="913" ht="15"/>
    <row r="915" ht="15"/>
    <row r="916" ht="15"/>
    <row r="920" ht="15"/>
    <row r="921" ht="15"/>
    <row r="923" ht="15"/>
    <row r="924" ht="15"/>
    <row r="926" ht="15"/>
    <row r="927" ht="15"/>
    <row r="928" ht="15"/>
    <row r="929" ht="15"/>
    <row r="930" ht="15"/>
    <row r="931" ht="15"/>
    <row r="932" ht="15"/>
    <row r="933" ht="15"/>
    <row r="934" ht="15"/>
    <row r="936" ht="15"/>
    <row r="937"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9" ht="15"/>
    <row r="980" ht="15"/>
    <row r="982" ht="15"/>
    <row r="983" ht="15"/>
    <row r="984" ht="15"/>
    <row r="985" ht="15"/>
    <row r="986" ht="15"/>
    <row r="987" ht="15"/>
    <row r="988" ht="15"/>
    <row r="989" ht="15"/>
    <row r="991" ht="15"/>
    <row r="992" ht="15"/>
    <row r="994" ht="15"/>
    <row r="995" ht="15"/>
    <row r="998" ht="15"/>
    <row r="999" ht="15"/>
    <row r="1002" ht="15"/>
    <row r="1005" ht="15"/>
    <row r="1006" ht="15"/>
    <row r="1008" ht="15"/>
    <row r="1009" ht="15"/>
    <row r="1011" ht="15"/>
    <row r="1012" ht="15"/>
    <row r="1014" ht="15"/>
    <row r="1015"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207" ht="15"/>
    <row r="1208" ht="15"/>
    <row r="1210" ht="15"/>
    <row r="1211"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5" ht="15"/>
    <row r="1282" ht="15"/>
    <row r="1285" ht="15"/>
    <row r="1286" ht="15"/>
    <row r="1288" ht="15"/>
    <row r="1289" ht="15"/>
    <row r="1290" ht="15"/>
    <row r="1293" ht="15"/>
    <row r="1294" ht="15"/>
    <row r="1297" ht="15"/>
    <row r="1299" ht="15"/>
    <row r="1300" ht="15"/>
    <row r="1302" ht="15"/>
    <row r="1303" ht="15"/>
    <row r="1305" ht="15"/>
    <row r="1306"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2" ht="15"/>
    <row r="1340" ht="15"/>
    <row r="1342" ht="15"/>
    <row r="1343" ht="15"/>
    <row r="1344" ht="15"/>
    <row r="1345" ht="15"/>
    <row r="1346" ht="15"/>
    <row r="1347" ht="15"/>
    <row r="1348" ht="15"/>
    <row r="1349" ht="15"/>
    <row r="1350" ht="15"/>
    <row r="1351" ht="15"/>
    <row r="1352" ht="15"/>
    <row r="1353" ht="15"/>
    <row r="1354" ht="15"/>
    <row r="1355" ht="15"/>
    <row r="1356" ht="15"/>
    <row r="1357" ht="15"/>
    <row r="1358" ht="15"/>
    <row r="1360" ht="15"/>
    <row r="1364" ht="15"/>
    <row r="1365" ht="15"/>
    <row r="1366" ht="15"/>
    <row r="1368" ht="15"/>
    <row r="1369" ht="15"/>
    <row r="1370" ht="15"/>
    <row r="1371" ht="15"/>
    <row r="1372" ht="15"/>
    <row r="1373" ht="15"/>
    <row r="1374" ht="15"/>
    <row r="1375" ht="15"/>
    <row r="1376" ht="15"/>
    <row r="1379" ht="15"/>
    <row r="1380" ht="15"/>
  </sheetData>
  <dataValidations count="2">
    <dataValidation allowBlank="1" showInputMessage="1" showErrorMessage="1" sqref="E1" xr:uid="{920C6338-E771-4DAE-8C89-92A9093EA4DE}"/>
    <dataValidation type="list" allowBlank="1" showInputMessage="1" showErrorMessage="1" sqref="E2:E1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8"/>
  <sheetViews>
    <sheetView workbookViewId="0">
      <selection activeCell="H6" sqref="H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13.265940277779009</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0.50972500000352738</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6.1578152777801733</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45939.857638888891</v>
      </c>
      <c r="G5" s="151">
        <f ca="1">IFERROR(NOW()-F5,"-")</f>
        <v>0.18114861111098435</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39082</v>
      </c>
      <c r="B6" s="156" t="str">
        <f>IFERROR(VLOOKUP(D6,DB!A:K,11,0),"")</f>
        <v>R6</v>
      </c>
      <c r="C6" s="156">
        <v>1</v>
      </c>
      <c r="D6" s="156" t="s">
        <v>33325</v>
      </c>
      <c r="E6" s="156" t="s">
        <v>38964</v>
      </c>
      <c r="F6" s="161">
        <v>45939.789467592593</v>
      </c>
      <c r="G6" s="151">
        <f ca="1">IFERROR(NOW()-F6,"-")</f>
        <v>0.24931990740878973</v>
      </c>
      <c r="H6" s="161">
        <v>45939.783831018518</v>
      </c>
      <c r="I6" s="156" t="str">
        <f>IFERROR(VLOOKUP(D6,DB!A:F,6,0),"")</f>
        <v>Generator-SG</v>
      </c>
      <c r="J6" s="156" t="str">
        <f>IFERROR(VLOOKUP(D6,DB!A:G,7,0),"")</f>
        <v>Vandalized</v>
      </c>
      <c r="K6" s="156" t="s">
        <v>39083</v>
      </c>
      <c r="L6" s="156" t="str">
        <f>IFERROR(VLOOKUP(D6,DB!A:I,9,0),"")</f>
        <v>Latis</v>
      </c>
    </row>
    <row r="7" spans="1:16383" ht="31.5" customHeight="1">
      <c r="A7" s="156" t="s">
        <v>39084</v>
      </c>
      <c r="B7" s="156" t="str">
        <f>IFERROR(VLOOKUP(D7,DB!A:K,11,0),"")</f>
        <v>R6</v>
      </c>
      <c r="C7" s="156">
        <v>1</v>
      </c>
      <c r="D7" s="156" t="s">
        <v>37772</v>
      </c>
      <c r="E7" s="156" t="s">
        <v>38964</v>
      </c>
      <c r="F7" s="161">
        <v>45939.980104166665</v>
      </c>
      <c r="G7" s="151">
        <f ca="1">IFERROR(NOW()-F7,"-")</f>
        <v>5.8683333336375654E-2</v>
      </c>
      <c r="H7" s="161">
        <v>45939.974421296298</v>
      </c>
      <c r="I7" s="156" t="str">
        <f>IFERROR(VLOOKUP(D7,DB!A:F,6,0),"")</f>
        <v>Generator-SG</v>
      </c>
      <c r="J7" s="156" t="str">
        <f>IFERROR(VLOOKUP(D7,DB!A:G,7,0),"")</f>
        <v>Vandalized</v>
      </c>
      <c r="K7" s="156" t="s">
        <v>39085</v>
      </c>
      <c r="L7" s="156" t="str">
        <f>IFERROR(VLOOKUP(D7,DB!A:I,9,0),"")</f>
        <v>Latis</v>
      </c>
    </row>
    <row r="8" spans="1:16383" ht="31.5" customHeight="1">
      <c r="A8" s="156"/>
      <c r="B8" s="156" t="str">
        <f>IFERROR(VLOOKUP(D8,DB!A:K,11,0),"")</f>
        <v/>
      </c>
      <c r="C8" s="156"/>
      <c r="D8" s="156"/>
      <c r="E8" s="156"/>
      <c r="F8" s="156"/>
      <c r="G8" s="151">
        <f ca="1">IFERROR(NOW()-F8,"-")</f>
        <v>45940.038787500001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45940.038787500001</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45940.038787500001</v>
      </c>
      <c r="H10" s="156"/>
      <c r="I10" s="156" t="str">
        <f>IFERROR(VLOOKUP(D10,DB!A:F,6,0),"")</f>
        <v/>
      </c>
      <c r="J10" s="156" t="str">
        <f>IFERROR(VLOOKUP(D10,DB!A:G,7,0),"")</f>
        <v/>
      </c>
      <c r="K10" s="156"/>
      <c r="L10" s="156" t="str">
        <f>IFERROR(VLOOKUP(D10,DB!A:I,9,0),"")</f>
        <v/>
      </c>
    </row>
    <row r="11" spans="1:16383" ht="31.5" customHeight="1">
      <c r="A11" s="110"/>
      <c r="B11" s="157" t="str">
        <f>IFERROR(VLOOKUP(D11,DB!A:K,11,0),"")</f>
        <v/>
      </c>
      <c r="C11" s="157"/>
      <c r="D11" s="156"/>
      <c r="E11" s="156"/>
      <c r="F11" s="113"/>
      <c r="G11" s="151">
        <f ca="1">IFERROR(NOW()-F11,"-")</f>
        <v>45940.038787500001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45940.038787500001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45940.038787500001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45940.038787500001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45940.038787500001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45940.038787500001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45940.038787500001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45940.038787500001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45940.038787500001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45940.038787500001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45940.038787500001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45940.038787500001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45940.038787500001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45940.038787500001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45940.038787500001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45940.038787500001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45940.038787500001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45940.038787500001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45940.038787500001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45940.038787500001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45940.038787500001</v>
      </c>
      <c r="H31" s="113"/>
      <c r="I31" s="157" t="str">
        <f>IFERROR(VLOOKUP(D31,DB!A:F,6,0),"")</f>
        <v/>
      </c>
      <c r="J31" s="157" t="str">
        <f>IFERROR(VLOOKUP(D31,DB!A:G,7,0),"")</f>
        <v/>
      </c>
      <c r="K31" s="160"/>
      <c r="L31" s="158" t="str">
        <f>IFERROR(VLOOKUP(D31,DB!A:I,9,0),"")</f>
        <v/>
      </c>
    </row>
    <row r="32" spans="1:12" ht="31.5" customHeight="1">
      <c r="A32" s="110"/>
      <c r="B32" s="109" t="str">
        <f>IFERROR(VLOOKUP(D32,DB!A:K,11,0),"")</f>
        <v/>
      </c>
      <c r="C32" s="111"/>
      <c r="D32" s="109"/>
      <c r="E32" s="112"/>
      <c r="F32" s="113"/>
      <c r="G32" s="81">
        <f ca="1">IFERROR(NOW()-F32,"-")</f>
        <v>45940.038787500001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45940.038787500001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45940.038787500001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45940.038787500001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45940.038787500001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45940.038787500001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45940.038787500001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45940.038787500001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45940.038787500001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45940.038787500001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45940.038787500001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45940.038787500001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45940.038787500001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45940.038787500001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45940.038787500001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45940.038787500001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45940.038787500001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45940.038787500001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45940.038787500001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45940.038787500001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45940.038787500001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45940.038787500001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45940.038787500001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45940.038787500001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45940.038787500001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45940.038787500001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45940.038787500001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45940.038787500001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45940.038787500001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45940.038787500001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45940.038787500001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45940.038787500001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45940.038787500001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45940.038787500001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45940.038787500001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45940.038787500001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45940.038787500001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45940.038787500001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45940.038787500001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45940.038787500001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45940.038787500001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45940.038787500001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45940.038787500001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45940.038787500001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45940.038787500001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45940.038787500001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45940.038787500001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45940.038787500001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45940.038787500001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45940.038787500001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45940.038787500001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45940.038787500001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45940.038787500001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45940.038787500001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45940.038787500001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45940.038787500001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45940.038787500001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45940.038787500001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45940.038787500001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45940.038787500001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45940.038787500001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45940.038787500001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45940.038787500001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45940.038787500001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45940.038787500001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45940.038787500001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45940.038787500001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45940.038787500001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45940.038787500001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45940.038787500001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45940.038787500001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45940.038787500001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45940.038787500001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45940.038787500001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45940.038787500001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45940.038787500001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45940.038787500001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45940.038787500001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45940.038787500001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45940.038787500001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45940.038787500001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45940.038787500001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45940.038787500001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45940.038787500001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45940.038787500001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45940.038787500001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45940.038787500001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45940.038787500001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45940.038787500001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45940.038787500001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45940.038787500001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45940.038787500001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45940.038787500001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45940.038787500001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45940.038787500001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45940.038787500001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45940.038787500001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45940.038787500001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45940.038787500001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45940.038787500001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45940.038787500001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45940.038787500001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45940.038787500001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45940.038787500001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45940.038787500001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45940.038787500001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45940.038787500001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45940.038787500001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45940.038787500001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45940.038787500001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45940.038787500001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45940.038787500001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45940.038787500001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45940.038787500001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45940.038787500001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45940.038787500001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45940.038787500001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45940.038787500001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45940.038787500001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45940.038787500001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45940.038787500001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45940.038787500001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45940.038787500001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45940.038787500001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45940.038787500001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45940.038787500001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45940.038787500001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45940.038787500001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45940.038787500001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45940.038787500001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45940.038787500001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45940.038787500001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45940.038787500001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45940.038787500001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45940.038787500001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45940.038787500001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45940.038787500001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45940.038787500001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45940.038787500001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45940.038787500001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45940.038787500001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45940.038787500001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45940.038787500001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45940.038787500001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45940.038787500001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45940.038787500001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45940.038787500001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45940.038787500001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45940.038787500001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45940.038787500001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45940.038787500001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45940.038787500001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45940.038787500001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45940.038787500001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45940.038787500001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45940.038787500001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45940.038787500001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45940.038787500001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45940.038787500001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45940.038787500001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45940.038787500001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45940.038787500001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45940.038787500001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45940.038787500001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45940.038787500001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45940.038787500001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45940.038787500001</v>
      </c>
      <c r="H198" s="113"/>
      <c r="I198" s="109" t="str">
        <f>IFERROR(VLOOKUP(D198,DB!A:F,6,0),"")</f>
        <v/>
      </c>
      <c r="J198" s="108" t="str">
        <f>IFERROR(VLOOKUP(D198,DB!A:G,7,0),"")</f>
        <v/>
      </c>
      <c r="K198" s="114"/>
      <c r="L198" s="115" t="str">
        <f>IFERROR(VLOOKUP(D198,DB!A:I,9,0),"")</f>
        <v/>
      </c>
    </row>
  </sheetData>
  <dataValidations count="2">
    <dataValidation allowBlank="1" showInputMessage="1" showErrorMessage="1" sqref="E1" xr:uid="{380493DB-286A-4683-AF55-C78F04945A49}"/>
    <dataValidation type="list" allowBlank="1" showInputMessage="1" showErrorMessage="1" sqref="E3 E5:E1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2025-10-09T21:57:34Z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